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_CBSE\NEUTEK_RMP\Result_Analysis\BANGALORE\DRDO\"/>
    </mc:Choice>
  </mc:AlternateContent>
  <xr:revisionPtr revIDLastSave="0" documentId="13_ncr:1_{EAB21F4E-453F-4831-A919-EF2D4BE12982}" xr6:coauthVersionLast="47" xr6:coauthVersionMax="47" xr10:uidLastSave="{00000000-0000-0000-0000-000000000000}"/>
  <bookViews>
    <workbookView xWindow="1740" yWindow="1944" windowWidth="14352" windowHeight="10296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C'!$A$1:$R$35</definedName>
    <definedName name="_xlnm.Print_Area" localSheetId="4">'10 D'!$A$1:$J$13</definedName>
    <definedName name="_xlnm.Print_Area" localSheetId="5">'10 E'!$A$1:$E$75</definedName>
    <definedName name="_xlnm.Print_Area" localSheetId="6">'10 F'!$A$1:$D$33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C'!$A$1:$R$35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E1'!$A$1:$E$39</definedName>
    <definedName name="_xlnm.Print_Area" localSheetId="31">'12 E2'!$A$1:$E$14</definedName>
    <definedName name="_xlnm.Print_Area" localSheetId="32">'12 E3'!$A$1:$E$14</definedName>
    <definedName name="_xlnm.Print_Area" localSheetId="33">'12 E4'!$A$1:$E$14</definedName>
    <definedName name="_xlnm.Print_Area" localSheetId="34">'12 F'!$A$1:$D$19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2" i="230" l="1"/>
  <c r="P32" i="230"/>
  <c r="O32" i="230"/>
  <c r="N32" i="230"/>
  <c r="M32" i="230"/>
  <c r="L32" i="230"/>
  <c r="K32" i="230"/>
  <c r="J32" i="230"/>
  <c r="I32" i="230"/>
  <c r="H32" i="230"/>
  <c r="G32" i="230"/>
  <c r="E32" i="230"/>
  <c r="D32" i="230"/>
  <c r="Q31" i="230"/>
  <c r="P31" i="230"/>
  <c r="O31" i="230"/>
  <c r="N31" i="230"/>
  <c r="M31" i="230"/>
  <c r="L31" i="230"/>
  <c r="K31" i="230"/>
  <c r="J31" i="230"/>
  <c r="I31" i="230"/>
  <c r="H31" i="230"/>
  <c r="G31" i="230"/>
  <c r="E31" i="230"/>
  <c r="D31" i="230"/>
  <c r="Q30" i="230"/>
  <c r="P30" i="230"/>
  <c r="O30" i="230"/>
  <c r="N30" i="230"/>
  <c r="M30" i="230"/>
  <c r="L30" i="230"/>
  <c r="K30" i="230"/>
  <c r="J30" i="230"/>
  <c r="I30" i="230"/>
  <c r="H30" i="230"/>
  <c r="G30" i="230"/>
  <c r="E30" i="230"/>
  <c r="D30" i="230"/>
  <c r="R31" i="230" l="1"/>
  <c r="R30" i="230"/>
  <c r="R32" i="230"/>
  <c r="T30" i="230" s="1"/>
  <c r="F31" i="230"/>
  <c r="F30" i="230"/>
  <c r="F32" i="230"/>
  <c r="Q32" i="164" l="1"/>
  <c r="Q31" i="164"/>
  <c r="Q30" i="164"/>
  <c r="P32" i="164"/>
  <c r="P31" i="164"/>
  <c r="P30" i="164"/>
  <c r="O32" i="164"/>
  <c r="O31" i="164"/>
  <c r="O30" i="164"/>
  <c r="N32" i="164"/>
  <c r="N31" i="164"/>
  <c r="N30" i="164"/>
  <c r="M32" i="164"/>
  <c r="M31" i="164"/>
  <c r="M30" i="164"/>
  <c r="L32" i="164"/>
  <c r="L31" i="164"/>
  <c r="L30" i="164"/>
  <c r="K32" i="164"/>
  <c r="K31" i="164"/>
  <c r="K30" i="164"/>
  <c r="J32" i="164"/>
  <c r="J31" i="164"/>
  <c r="J30" i="164"/>
  <c r="I32" i="164"/>
  <c r="I31" i="164"/>
  <c r="I30" i="164"/>
  <c r="H32" i="164"/>
  <c r="H31" i="164"/>
  <c r="H30" i="164"/>
  <c r="G32" i="164"/>
  <c r="G31" i="164"/>
  <c r="G30" i="164"/>
  <c r="E32" i="164"/>
  <c r="E31" i="164"/>
  <c r="E30" i="164"/>
  <c r="D32" i="164"/>
  <c r="D31" i="164"/>
  <c r="D30" i="164"/>
  <c r="R31" i="164" l="1"/>
  <c r="R30" i="164"/>
  <c r="R32" i="164"/>
  <c r="T30" i="164" s="1"/>
  <c r="F30" i="164"/>
  <c r="F31" i="164"/>
  <c r="F32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<sst xmlns="http://schemas.openxmlformats.org/spreadsheetml/2006/main" count="1282" uniqueCount="291">
  <si>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</si>
  <si>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</si>
  <si>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</si>
  <si>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</si>
  <si>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</si>
  <si>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</si>
  <si>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</si>
  <si>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</si>
  <si>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</si>
  <si>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</si>
  <si>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</si>
  <si>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</si>
  <si>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</si>
  <si>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</si>
  <si>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</si>
  <si>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</si>
  <si>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</si>
  <si>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</si>
  <si>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</si>
  <si>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</si>
  <si>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</si>
  <si>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</si>
  <si>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</si>
  <si>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</si>
  <si>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</si>
  <si>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</si>
  <si>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</si>
  <si>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</si>
  <si>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</si>
  <si>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</si>
  <si>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</si>
  <si>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</si>
  <si>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</si>
  <si>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</si>
  <si>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</si>
  <si>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</si>
  <si>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</si>
  <si>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</si>
  <si>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</si>
  <si>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</si>
  <si>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</si>
  <si>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</si>
  <si>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</si>
  <si>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</si>
  <si>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</si>
  <si>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</si>
  <si>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</si>
  <si>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</si>
  <si>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</si>
  <si>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</si>
  <si>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</si>
  <si>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</si>
  <si>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</si>
  <si>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</si>
  <si>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</si>
  <si>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</si>
  <si>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</si>
  <si>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</si>
  <si>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</si>
  <si>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</si>
  <si>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</si>
  <si>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</si>
  <si>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</si>
  <si>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</si>
  <si>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</si>
  <si>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</si>
  <si>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</si>
  <si>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</si>
  <si>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</si>
  <si>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</si>
  <si>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</si>
  <si>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</si>
  <si>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</si>
  <si>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</si>
  <si>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</si>
  <si>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</si>
  <si>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</si>
  <si>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</si>
  <si>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</si>
  <si>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</si>
  <si>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</si>
  <si>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</si>
  <si>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</si>
  <si>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</si>
  <si>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</si>
  <si>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</si>
  <si>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</si>
  <si>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</si>
  <si>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</si>
  <si>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</si>
  <si>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</si>
  <si>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</si>
  <si>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</si>
  <si>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</si>
  <si>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</si>
  <si>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</si>
  <si>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</si>
  <si>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</si>
  <si>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</si>
  <si>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</si>
  <si>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</si>
  <si>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</si>
  <si>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</si>
  <si>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</si>
  <si>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</si>
  <si>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</si>
  <si>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</si>
  <si>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</si>
  <si>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</si>
  <si>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</si>
  <si>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</si>
  <si>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</si>
  <si>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</si>
  <si>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</si>
  <si>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</si>
  <si>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</si>
  <si>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</si>
  <si>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</si>
  <si>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</si>
  <si>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</si>
  <si>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</si>
  <si>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</si>
  <si>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</si>
  <si>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</si>
  <si>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</si>
  <si>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</si>
  <si>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</si>
  <si>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</si>
  <si>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</si>
  <si>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</si>
  <si>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</si>
  <si>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</si>
  <si>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</si>
  <si>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</si>
  <si>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</si>
  <si>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</si>
  <si>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</si>
  <si>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DRDO</t>
  </si>
  <si>
    <t>C V RAMAN NGR, BANGALORE - 560 093, KAR</t>
  </si>
  <si>
    <t>ANALYSIS OF CBSE RESULT (AISSE &amp; AISSCE) : 2021-2022</t>
  </si>
  <si>
    <t>Generated through : NEUTEK Result Master Pro on 22 Jul 2022</t>
  </si>
  <si>
    <t>AISSE &amp; AISSCE : 2021-2022</t>
  </si>
  <si>
    <t>K SRIHARI_x000D_
Exam I/C</t>
  </si>
  <si>
    <t>R VENKATESWER RAO_x000D_
PRINCIPAL</t>
  </si>
  <si>
    <t>OVERALL RESULT OF THE VIDYALAYA - CBSE 2022 - AISSE : CLASS X</t>
  </si>
  <si>
    <t>C V RAMAN NGR, BANGALORE - 560 093</t>
  </si>
  <si>
    <t>KAR</t>
  </si>
  <si>
    <t>ANALYSIS OF CBSE RESULT : 2021-2022</t>
  </si>
  <si>
    <t>PROJECT</t>
  </si>
  <si>
    <t>KARNATAKA</t>
  </si>
  <si>
    <t>DRDO</t>
  </si>
  <si>
    <t>GRADE-WISE RESULT OF THE VIDYALAYA - AISSE : CLASS X</t>
  </si>
  <si>
    <t>SUBJECT-WISE RESULT ANALYSIS OF THE VIDYALAYA - AISSE : CLASS X</t>
  </si>
  <si>
    <t>KV DRDO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</si>
  <si>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</si>
  <si>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</si>
  <si>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</si>
  <si>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</si>
  <si>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</si>
  <si>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</si>
  <si>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</si>
  <si>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</si>
  <si>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</si>
  <si>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A R ARYAASHAKTHI [18109558]</t>
  </si>
  <si>
    <t>GOVIND PRAVEEN [18109573]</t>
  </si>
  <si>
    <t>S CHANDANA [18109472]</t>
  </si>
  <si>
    <t>SHREEPRADA K P [18109553]</t>
  </si>
  <si>
    <t>LAKSHMI ARUN [18109549]</t>
  </si>
  <si>
    <t>AARAV JAIN [18109560]</t>
  </si>
  <si>
    <t>ATHREYA SRINIVAS [18109566]</t>
  </si>
  <si>
    <t>JIYA SACHDEVA [18109462]</t>
  </si>
  <si>
    <t>VEDANG HEMANT PARANJAPE [18109584]</t>
  </si>
  <si>
    <t>ANURAG BAJAJ [18109565]</t>
  </si>
  <si>
    <t>S THRISHALA [18109514]</t>
  </si>
  <si>
    <t>GARIMA PATEL [18109459]</t>
  </si>
  <si>
    <t>NEVIN SHAJI [18109489]</t>
  </si>
  <si>
    <t>NANDITA KAUSHIK [18109466]</t>
  </si>
  <si>
    <t>PREKSHA C MUDIGOUDAR [18109524]</t>
  </si>
  <si>
    <t>RAJVIR SINGH SANDHU [18109578]</t>
  </si>
  <si>
    <t>ILAKKIYA DILLIBABU [18109460]</t>
  </si>
  <si>
    <t>MANASWI K B [18109593]</t>
  </si>
  <si>
    <t>MRIDUL ACHARYA [18109537]</t>
  </si>
  <si>
    <t>C DAPHNE SIMI [18109543]</t>
  </si>
  <si>
    <t>AKASH SOMASUNDARAM [18109477]</t>
  </si>
  <si>
    <t>TINA V BENOY [18109498]</t>
  </si>
  <si>
    <t>DEEPTANSHU SARANGI [18109621]</t>
  </si>
  <si>
    <t>MUDIT CHATURVEDI [18109488]</t>
  </si>
  <si>
    <t>G YASHITHA [18109603]</t>
  </si>
  <si>
    <t>K SRISUDHA [18109546]</t>
  </si>
  <si>
    <t>SHUBHI TIWARI [18109504]</t>
  </si>
  <si>
    <t>VISHWAS V [18109585]</t>
  </si>
  <si>
    <t>ATHARVA SINGH BISHT [18109523]</t>
  </si>
  <si>
    <t>D RACHITHA REDDY [18109544]</t>
  </si>
  <si>
    <t>KONDAPALLI KUNJANA [18109548]</t>
  </si>
  <si>
    <t>ANMOL KUMAR [18109478]</t>
  </si>
  <si>
    <t>ADITI SATHYASHANKAR BHAT [18109607]</t>
  </si>
  <si>
    <t>ATHIRASREE A S [18109508]</t>
  </si>
  <si>
    <t>TANYA SINGH [18109600]</t>
  </si>
  <si>
    <t>D S MOKSHITH [18109570]</t>
  </si>
  <si>
    <t>SAILESH DAS [18109529]</t>
  </si>
  <si>
    <t>ADITYA NARAYAN SINGH [18109637]</t>
  </si>
  <si>
    <t>B JUDAH SHARON [18109506]</t>
  </si>
  <si>
    <t>HEMA [18109591]</t>
  </si>
  <si>
    <t>ISHA SUCHITH [18109461]</t>
  </si>
  <si>
    <t>J JOY SHEEBA [18109545]</t>
  </si>
  <si>
    <t>AINDRILA RANA [18109499]</t>
  </si>
  <si>
    <t>BHOOMPALLI TEJASVI [18109528]</t>
  </si>
  <si>
    <t>TEJO MOURYA SURA [18109629]</t>
  </si>
  <si>
    <t>NAMRATHA M KURTKOTI [18109497]</t>
  </si>
  <si>
    <t>SWATHI C P [18109554]</t>
  </si>
  <si>
    <t>RISHABH KUMAR [18109505]</t>
  </si>
  <si>
    <t>ANUSHKA SHANAYA [18109453]</t>
  </si>
  <si>
    <t>PURAB U S [18109490]</t>
  </si>
  <si>
    <t>A G ROOPIKA [18109452]</t>
  </si>
  <si>
    <t>ANANDITA SUJESH [18109520]</t>
  </si>
  <si>
    <t>AYUSH C VIRAKTHAMATH [18109522]</t>
  </si>
  <si>
    <t>TEJHASHWINI M [18109601]</t>
  </si>
  <si>
    <t>AKSHAGHNA BOYAPATI [18109563]</t>
  </si>
  <si>
    <t>C R ROYCE RAPHAEL [18109480]</t>
  </si>
  <si>
    <t>JUNI MEHAR P [18109463]</t>
  </si>
  <si>
    <t>A K YATIN [18109556]</t>
  </si>
  <si>
    <t>ALLA HARSHITH [18109617]</t>
  </si>
  <si>
    <t>R HARICHARAN [18109577]</t>
  </si>
  <si>
    <t>K A MOHAMMED SIDDIQUE [18109485]</t>
  </si>
  <si>
    <t>List of KVs achieved 60% &amp; ABOVE - AISSE (Class X)</t>
  </si>
  <si>
    <t>DRDO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</si>
  <si>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</si>
  <si>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</si>
  <si>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</si>
  <si>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BANGALORE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</si>
  <si>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</si>
  <si>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</si>
  <si>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</si>
  <si>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NOT APPLICABLE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</si>
  <si>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</si>
  <si>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</si>
  <si>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</si>
  <si>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</si>
  <si>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</si>
  <si>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</si>
  <si>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</si>
  <si>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</si>
  <si>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</si>
  <si>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</si>
  <si>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</si>
  <si>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</si>
  <si>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</si>
  <si>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</si>
  <si>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</si>
  <si>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</si>
  <si>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</si>
  <si>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</si>
  <si>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</si>
  <si>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</si>
  <si>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</si>
  <si>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N NAGABHUSHANAM [18604039]</t>
  </si>
  <si>
    <t>S TAARINI [18604082]</t>
  </si>
  <si>
    <t>ABHINAV YADAV [18604007]</t>
  </si>
  <si>
    <t>U SHRIRAM [18604049]</t>
  </si>
  <si>
    <t>PRACHI KANOI [18603996]</t>
  </si>
  <si>
    <t>V KARTHIK [18604022]</t>
  </si>
  <si>
    <t>R BALAJE PRIYAN [18604078]</t>
  </si>
  <si>
    <t>ELISELA MONALISA RAO [18603986]</t>
  </si>
  <si>
    <t>SUHAANI KEDAR [18604017]</t>
  </si>
  <si>
    <t>MOHAMMED SHADAB ALAM [18604072]</t>
  </si>
  <si>
    <t>N GOPALA KRISHNA [18604038]</t>
  </si>
  <si>
    <t>UTKARSH PATHAK [18604050]</t>
  </si>
  <si>
    <t>UTKARSH KUMAR [18604085]</t>
  </si>
  <si>
    <t>YASHIKA PAL [18604086]</t>
  </si>
  <si>
    <t>MUHAMMED RIDAN [18604073]</t>
  </si>
  <si>
    <t>NEHA MURTHY [18603992]</t>
  </si>
  <si>
    <t>PALLAVI [18604025]</t>
  </si>
  <si>
    <t>MUHAMMAD NABEEL [18604037]</t>
  </si>
  <si>
    <t>RUSHANK TRIPATHI [18604079]</t>
  </si>
  <si>
    <t>P THEJASWINI [18604024]</t>
  </si>
  <si>
    <t>SAI ABHINANDHAN A [18604044]</t>
  </si>
  <si>
    <t>UPASANA DWIVEDY [18604027]</t>
  </si>
  <si>
    <t>ANIRUDH A S [18604057]</t>
  </si>
  <si>
    <t>ANUSHA ARAVIND P [18603983]</t>
  </si>
  <si>
    <t>SAADHVI P [18603998]</t>
  </si>
  <si>
    <t>LIST OF TOPPERS IN CBSE EXAM - Class XII COMMERCE stream (&gt;=90% Only)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</si>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</sst>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3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indent="2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4" fillId="0" borderId="0" xfId="2" applyFont="1" applyAlignment="1" applyProtection="1">
      <alignment horizontal="left" vertical="center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6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6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6" fillId="0" borderId="1" xfId="2" applyFont="1" applyFill="1" applyBorder="1" applyAlignment="1" applyProtection="1">
      <alignment horizontal="center" vertical="center" shrinkToFit="1"/>
    </xf>
    <xf numFmtId="0" fontId="57" fillId="0" borderId="2" xfId="2" applyFont="1" applyBorder="1" applyAlignment="1" applyProtection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69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30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33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9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8" dataCellStyle="Normal 2"/>
    <tableColumn id="3" xr3:uid="{D374674F-4988-427A-8B1C-DBA0C5EBFBAD}" name="Name of the student" dataDxfId="6" dataCellStyle="Normal 2"/>
    <tableColumn id="4" xr3:uid="{CE1034AD-220A-4DF9-929D-7A7CD37460D2}" name="Marks Obtained" dataDxfId="7" dataCellStyle="Normal 2"/>
    <tableColumn id="5" xr3:uid="{8D8572B7-6056-4B15-BC31-0F2A3C600278}" name="Marks in %" dataDxfId="32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31" dataDxfId="29" headerRowBorderDxfId="30" tableBorderDxfId="28" totalsRowBorderDxfId="27" headerRowCellStyle="Normal 2">
  <tableColumns count="5">
    <tableColumn id="1" xr3:uid="{45D30823-675C-4D47-81A4-750A7B41EE6E}" name="Position" dataDxfId="26" dataCellStyle="Normal 2"/>
    <tableColumn id="2" xr3:uid="{96F9EF83-0E7C-4AE7-8B61-0231DE520531}" name="Name of the KV" dataDxfId="5" dataCellStyle="Normal 2"/>
    <tableColumn id="3" xr3:uid="{C7D5EFB9-D762-4343-82EA-678A2F8BE885}" name="Name of the student" dataDxfId="3" dataCellStyle="Normal 2"/>
    <tableColumn id="4" xr3:uid="{125570A7-07F5-465F-B942-7328E6DC51A3}" name="Marks Obtained" dataDxfId="4" dataCellStyle="Normal 2"/>
    <tableColumn id="5" xr3:uid="{80077127-27BF-48D3-8FFF-CA6392D1B54D}" name="Marks in %" dataDxfId="25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24" dataDxfId="22" headerRowBorderDxfId="23" tableBorderDxfId="21" totalsRowBorderDxfId="20" headerRowCellStyle="Normal 2">
  <tableColumns count="5">
    <tableColumn id="1" xr3:uid="{1611187B-FA0F-46BE-8A8D-0BBE03DDB0BF}" name="Position" dataDxfId="19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8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16" totalsRowShown="0" headerRowDxfId="17" dataDxfId="15" headerRowBorderDxfId="16" tableBorderDxfId="14" totalsRowBorderDxfId="13">
  <tableColumns count="4">
    <tableColumn id="1" xr3:uid="{508B4146-FAEF-4623-AEB2-A9434269A1A7}" name="Sl. No." dataDxfId="12" dataCellStyle="Normal 2"/>
    <tableColumn id="2" xr3:uid="{DEA54978-EC02-492D-9887-25E1D02EC81C}" name="Name of the KV" dataDxfId="11" dataCellStyle="Normal 2"/>
    <tableColumn id="3" xr3:uid="{0A21AA19-E8F0-4A83-B351-38876FC48F4D}" name="Student Name" dataDxfId="10" dataCellStyle="Normal 2"/>
    <tableColumn id="4" xr3:uid="{FFA189BB-3B47-447B-9EFE-F271DE17F590}" name="Grade" dataDxfId="9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29" customFormat="1" ht="25.05" customHeight="1" x14ac:dyDescent="0.3">
      <c r="A2" s="197"/>
      <c r="B2" s="198" t="s">
        <v>137</v>
      </c>
      <c r="C2" s="198"/>
      <c r="D2" s="198"/>
      <c r="E2" s="198"/>
      <c r="F2" s="198"/>
      <c r="G2" s="198"/>
      <c r="H2" s="198"/>
      <c r="I2" s="198"/>
      <c r="J2" s="198"/>
      <c r="K2" s="196"/>
    </row>
    <row r="3" spans="1:11" ht="25.05" customHeight="1" x14ac:dyDescent="0.25">
      <c r="A3" s="197"/>
      <c r="B3" s="199" t="s">
        <v>138</v>
      </c>
      <c r="C3" s="199"/>
      <c r="D3" s="199"/>
      <c r="E3" s="199"/>
      <c r="F3" s="199"/>
      <c r="G3" s="199"/>
      <c r="H3" s="199"/>
      <c r="I3" s="199"/>
      <c r="J3" s="199"/>
      <c r="K3" s="196"/>
    </row>
    <row r="4" spans="1:11" s="30" customFormat="1" ht="19.95" customHeight="1" x14ac:dyDescent="0.25">
      <c r="A4" s="197"/>
      <c r="B4" s="200" t="s">
        <v>139</v>
      </c>
      <c r="C4" s="200"/>
      <c r="D4" s="200"/>
      <c r="E4" s="200"/>
      <c r="F4" s="200"/>
      <c r="G4" s="200"/>
      <c r="H4" s="200"/>
      <c r="I4" s="200"/>
      <c r="J4" s="200"/>
      <c r="K4" s="196"/>
    </row>
    <row r="5" spans="1:11" s="15" customFormat="1" ht="19.95" customHeight="1" thickBot="1" x14ac:dyDescent="0.25">
      <c r="A5" s="197"/>
      <c r="B5" s="201" t="s">
        <v>140</v>
      </c>
      <c r="C5" s="201"/>
      <c r="D5" s="201"/>
      <c r="E5" s="201"/>
      <c r="F5" s="201"/>
      <c r="G5" s="201"/>
      <c r="H5" s="201"/>
      <c r="I5" s="201"/>
      <c r="J5" s="201"/>
      <c r="K5" s="196"/>
    </row>
    <row r="6" spans="1:11" ht="15.6" x14ac:dyDescent="0.25">
      <c r="A6" s="197"/>
      <c r="B6" s="202" t="s">
        <v>141</v>
      </c>
      <c r="C6" s="163" t="s">
        <v>86</v>
      </c>
      <c r="D6" s="211" t="s">
        <v>85</v>
      </c>
      <c r="E6" s="211"/>
      <c r="F6" s="211"/>
      <c r="G6" s="211"/>
      <c r="H6" s="211"/>
      <c r="I6" s="212"/>
      <c r="J6" s="204">
        <v>44764.789710648147</v>
      </c>
      <c r="K6" s="196"/>
    </row>
    <row r="7" spans="1:11" s="31" customFormat="1" ht="25.05" customHeight="1" x14ac:dyDescent="0.25">
      <c r="A7" s="197"/>
      <c r="B7" s="202"/>
      <c r="C7" s="155" t="s">
        <v>111</v>
      </c>
      <c r="D7" s="162" t="s">
        <v>112</v>
      </c>
      <c r="E7" s="157" t="s">
        <v>88</v>
      </c>
      <c r="F7" s="157" t="s">
        <v>73</v>
      </c>
      <c r="G7" s="157" t="s">
        <v>75</v>
      </c>
      <c r="H7" s="157" t="s">
        <v>74</v>
      </c>
      <c r="I7" s="158" t="s">
        <v>76</v>
      </c>
      <c r="J7" s="204"/>
      <c r="K7" s="196"/>
    </row>
    <row r="8" spans="1:11" s="31" customFormat="1" ht="25.05" customHeight="1" x14ac:dyDescent="0.25">
      <c r="A8" s="197"/>
      <c r="B8" s="202"/>
      <c r="C8" s="155" t="s">
        <v>61</v>
      </c>
      <c r="D8" s="162" t="s">
        <v>77</v>
      </c>
      <c r="E8" s="157" t="s">
        <v>88</v>
      </c>
      <c r="F8" s="157" t="s">
        <v>73</v>
      </c>
      <c r="G8" s="157" t="s">
        <v>75</v>
      </c>
      <c r="H8" s="157" t="s">
        <v>74</v>
      </c>
      <c r="I8" s="158" t="s">
        <v>76</v>
      </c>
      <c r="J8" s="204"/>
      <c r="K8" s="196"/>
    </row>
    <row r="9" spans="1:11" s="31" customFormat="1" ht="25.05" customHeight="1" x14ac:dyDescent="0.25">
      <c r="A9" s="197"/>
      <c r="B9" s="202"/>
      <c r="C9" s="155" t="s">
        <v>62</v>
      </c>
      <c r="D9" s="205" t="s">
        <v>78</v>
      </c>
      <c r="E9" s="206"/>
      <c r="F9" s="206"/>
      <c r="G9" s="206"/>
      <c r="H9" s="206"/>
      <c r="I9" s="207"/>
      <c r="J9" s="204"/>
      <c r="K9" s="196"/>
    </row>
    <row r="10" spans="1:11" s="31" customFormat="1" ht="25.05" customHeight="1" x14ac:dyDescent="0.25">
      <c r="A10" s="197"/>
      <c r="B10" s="202"/>
      <c r="C10" s="155" t="s">
        <v>66</v>
      </c>
      <c r="D10" s="162" t="s">
        <v>79</v>
      </c>
      <c r="E10" s="159" t="s">
        <v>88</v>
      </c>
      <c r="F10" s="159" t="s">
        <v>73</v>
      </c>
      <c r="G10" s="159" t="s">
        <v>75</v>
      </c>
      <c r="H10" s="159" t="s">
        <v>74</v>
      </c>
      <c r="I10" s="160" t="s">
        <v>76</v>
      </c>
      <c r="J10" s="204"/>
      <c r="K10" s="196"/>
    </row>
    <row r="11" spans="1:11" s="31" customFormat="1" ht="25.05" customHeight="1" x14ac:dyDescent="0.25">
      <c r="A11" s="197"/>
      <c r="B11" s="202"/>
      <c r="C11" s="155" t="s">
        <v>63</v>
      </c>
      <c r="D11" s="162" t="s">
        <v>80</v>
      </c>
      <c r="E11" s="161"/>
      <c r="F11" s="159" t="s">
        <v>73</v>
      </c>
      <c r="G11" s="159" t="s">
        <v>75</v>
      </c>
      <c r="H11" s="159" t="s">
        <v>74</v>
      </c>
      <c r="I11" s="160" t="s">
        <v>76</v>
      </c>
      <c r="J11" s="204"/>
      <c r="K11" s="196"/>
    </row>
    <row r="12" spans="1:11" s="31" customFormat="1" ht="25.05" customHeight="1" x14ac:dyDescent="0.25">
      <c r="A12" s="197"/>
      <c r="B12" s="202"/>
      <c r="C12" s="155" t="s">
        <v>64</v>
      </c>
      <c r="D12" s="205" t="s">
        <v>81</v>
      </c>
      <c r="E12" s="206"/>
      <c r="F12" s="206"/>
      <c r="G12" s="206"/>
      <c r="H12" s="206"/>
      <c r="I12" s="207"/>
      <c r="J12" s="204"/>
      <c r="K12" s="196"/>
    </row>
    <row r="13" spans="1:11" s="31" customFormat="1" ht="25.05" customHeight="1" x14ac:dyDescent="0.25">
      <c r="A13" s="197"/>
      <c r="B13" s="202"/>
      <c r="C13" s="155" t="s">
        <v>65</v>
      </c>
      <c r="D13" s="205" t="s">
        <v>82</v>
      </c>
      <c r="E13" s="206"/>
      <c r="F13" s="206"/>
      <c r="G13" s="206"/>
      <c r="H13" s="206"/>
      <c r="I13" s="207"/>
      <c r="J13" s="204"/>
      <c r="K13" s="196"/>
    </row>
    <row r="14" spans="1:11" s="31" customFormat="1" ht="25.05" customHeight="1" x14ac:dyDescent="0.25">
      <c r="A14" s="197"/>
      <c r="B14" s="202"/>
      <c r="C14" s="155" t="s">
        <v>67</v>
      </c>
      <c r="D14" s="205" t="s">
        <v>83</v>
      </c>
      <c r="E14" s="206"/>
      <c r="F14" s="206"/>
      <c r="G14" s="206"/>
      <c r="H14" s="206"/>
      <c r="I14" s="207"/>
      <c r="J14" s="204"/>
      <c r="K14" s="196"/>
    </row>
    <row r="15" spans="1:11" s="31" customFormat="1" ht="25.05" customHeight="1" x14ac:dyDescent="0.25">
      <c r="A15" s="197"/>
      <c r="B15" s="202"/>
      <c r="C15" s="155" t="s">
        <v>68</v>
      </c>
      <c r="D15" s="205" t="s">
        <v>106</v>
      </c>
      <c r="E15" s="206"/>
      <c r="F15" s="206"/>
      <c r="G15" s="206"/>
      <c r="H15" s="206"/>
      <c r="I15" s="207"/>
      <c r="J15" s="204"/>
      <c r="K15" s="196"/>
    </row>
    <row r="16" spans="1:11" s="31" customFormat="1" ht="25.05" customHeight="1" x14ac:dyDescent="0.25">
      <c r="A16" s="197"/>
      <c r="B16" s="202"/>
      <c r="C16" s="155" t="s">
        <v>69</v>
      </c>
      <c r="D16" s="205" t="s">
        <v>107</v>
      </c>
      <c r="E16" s="206"/>
      <c r="F16" s="206"/>
      <c r="G16" s="206"/>
      <c r="H16" s="206"/>
      <c r="I16" s="207"/>
      <c r="J16" s="204"/>
      <c r="K16" s="196"/>
    </row>
    <row r="17" spans="1:11" s="31" customFormat="1" ht="25.05" customHeight="1" x14ac:dyDescent="0.25">
      <c r="A17" s="197"/>
      <c r="B17" s="202"/>
      <c r="C17" s="155" t="s">
        <v>70</v>
      </c>
      <c r="D17" s="205" t="s">
        <v>108</v>
      </c>
      <c r="E17" s="206"/>
      <c r="F17" s="206"/>
      <c r="G17" s="206"/>
      <c r="H17" s="206"/>
      <c r="I17" s="207"/>
      <c r="J17" s="204"/>
      <c r="K17" s="196"/>
    </row>
    <row r="18" spans="1:11" s="31" customFormat="1" ht="25.05" customHeight="1" x14ac:dyDescent="0.25">
      <c r="A18" s="197"/>
      <c r="B18" s="202"/>
      <c r="C18" s="155" t="s">
        <v>71</v>
      </c>
      <c r="D18" s="205" t="s">
        <v>109</v>
      </c>
      <c r="E18" s="206"/>
      <c r="F18" s="206"/>
      <c r="G18" s="206"/>
      <c r="H18" s="206"/>
      <c r="I18" s="207"/>
      <c r="J18" s="204"/>
      <c r="K18" s="196"/>
    </row>
    <row r="19" spans="1:11" s="31" customFormat="1" ht="25.05" customHeight="1" x14ac:dyDescent="0.25">
      <c r="A19" s="197"/>
      <c r="B19" s="202"/>
      <c r="C19" s="155" t="s">
        <v>72</v>
      </c>
      <c r="D19" s="205" t="s">
        <v>110</v>
      </c>
      <c r="E19" s="206"/>
      <c r="F19" s="206"/>
      <c r="G19" s="206"/>
      <c r="H19" s="206"/>
      <c r="I19" s="207"/>
      <c r="J19" s="204"/>
      <c r="K19" s="196"/>
    </row>
    <row r="20" spans="1:11" s="31" customFormat="1" ht="25.05" customHeight="1" thickBot="1" x14ac:dyDescent="0.3">
      <c r="A20" s="197"/>
      <c r="B20" s="202"/>
      <c r="C20" s="156"/>
      <c r="D20" s="208" t="s">
        <v>84</v>
      </c>
      <c r="E20" s="209"/>
      <c r="F20" s="209"/>
      <c r="G20" s="209"/>
      <c r="H20" s="209"/>
      <c r="I20" s="210"/>
      <c r="J20" s="204"/>
      <c r="K20" s="196"/>
    </row>
    <row r="21" spans="1:11" s="32" customFormat="1" ht="10.199999999999999" customHeight="1" x14ac:dyDescent="0.2">
      <c r="A21" s="197"/>
      <c r="B21" s="203"/>
      <c r="C21" s="203"/>
      <c r="D21" s="203"/>
      <c r="E21" s="203"/>
      <c r="F21" s="203"/>
      <c r="G21" s="203"/>
      <c r="H21" s="203"/>
      <c r="I21" s="203"/>
      <c r="J21" s="203"/>
      <c r="K21" s="196"/>
    </row>
    <row r="22" spans="1:11" s="57" customFormat="1" ht="34.950000000000003" customHeight="1" x14ac:dyDescent="0.2">
      <c r="A22" s="197"/>
      <c r="C22" s="274" t="s">
        <v>142</v>
      </c>
      <c r="D22" s="213"/>
      <c r="E22" s="213"/>
      <c r="F22" s="213"/>
      <c r="G22" s="213"/>
      <c r="H22" s="213"/>
      <c r="I22" s="213"/>
      <c r="J22" s="68"/>
      <c r="K22" s="196"/>
    </row>
    <row r="23" spans="1:11" s="69" customFormat="1" ht="40.049999999999997" customHeight="1" x14ac:dyDescent="0.25">
      <c r="A23" s="197"/>
      <c r="B23" s="68"/>
      <c r="C23" s="275" t="s">
        <v>143</v>
      </c>
      <c r="D23" s="214"/>
      <c r="E23" s="214"/>
      <c r="F23" s="214"/>
      <c r="G23" s="214"/>
      <c r="H23" s="214"/>
      <c r="I23" s="214"/>
      <c r="J23" s="68"/>
      <c r="K23" s="196"/>
    </row>
    <row r="24" spans="1:11" s="28" customFormat="1" ht="15" customHeight="1" thickBot="1" x14ac:dyDescent="0.4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</sheetData>
  <sheetProtection algorithmName="SHA-512" hashValue="Kbw/lzYVS/t7F3+qmGu51wjoBIgcdebsoQD5jtsRZCYarbnJrLKuLY+o/9Ey++amJrnuH6hV5/WtvhKGZzm7gQ==" saltValue="1JVOW/7Ti7Pr6EwOQ8D7zg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95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226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225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aLxGccdC37o3iUf1OUROESOG0H0xiscqs4GwXmTqEunI0BYqFuMODEPucDmaUDK30acbqyMdgzkAbdsiIv/Rfw==" saltValue="UG+pL5nW8xElNrQakfp6/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96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227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225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pEdKQvZQcQz6gSRKr//3eQX5yU83HY8cTGl2mJaecwNGGoeE711v4RIu/wyLlkuyuUxbAeRPK62ls19KkbofCg==" saltValue="pqzC8X5a9Sw4xUjFV1XDC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97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228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225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M+lcTDqyC1YJdP8k3y/YOskstMTgEa7fgv+s15Op15RLoCqgWawvNWZf7yU4FN9qAvWkrteknp/ebdzXAykanw==" saltValue="YWfiwIDC8wEqsLal1hpCL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0" t="s">
        <v>137</v>
      </c>
      <c r="B1" s="220"/>
      <c r="C1" s="220"/>
      <c r="D1" s="220"/>
      <c r="E1" s="220"/>
      <c r="F1" s="133"/>
      <c r="G1" s="166" t="s">
        <v>98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1" t="s">
        <v>145</v>
      </c>
      <c r="B2" s="221"/>
      <c r="C2" s="221"/>
      <c r="D2" s="221"/>
      <c r="E2" s="221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2" t="s">
        <v>146</v>
      </c>
      <c r="B3" s="264"/>
      <c r="C3" s="264"/>
      <c r="D3" s="264"/>
      <c r="E3" s="264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24"/>
      <c r="B4" s="225"/>
      <c r="C4" s="225"/>
      <c r="D4" s="225"/>
      <c r="E4" s="225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26" t="s">
        <v>147</v>
      </c>
      <c r="B5" s="225"/>
      <c r="C5" s="225"/>
      <c r="D5" s="225"/>
      <c r="E5" s="225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27" t="s">
        <v>55</v>
      </c>
      <c r="B6" s="270"/>
      <c r="C6" s="270"/>
      <c r="D6" s="270"/>
      <c r="E6" s="270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26"/>
      <c r="B7" s="225"/>
      <c r="C7" s="225"/>
      <c r="D7" s="225"/>
      <c r="E7" s="2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30" t="s">
        <v>59</v>
      </c>
      <c r="B8" s="230" t="s">
        <v>0</v>
      </c>
      <c r="C8" s="230" t="s">
        <v>14</v>
      </c>
      <c r="D8" s="230"/>
      <c r="E8" s="23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1"/>
      <c r="B9" s="230"/>
      <c r="C9" s="75">
        <v>2020</v>
      </c>
      <c r="D9" s="75">
        <v>2021</v>
      </c>
      <c r="E9" s="75">
        <v>2022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6">
        <v>1</v>
      </c>
      <c r="B10" s="181" t="s">
        <v>150</v>
      </c>
      <c r="C10" s="182">
        <v>100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2" t="s">
        <v>140</v>
      </c>
      <c r="B11" s="232"/>
      <c r="C11" s="232"/>
      <c r="D11" s="232"/>
      <c r="E11" s="232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69"/>
      <c r="C12" s="269"/>
      <c r="D12" s="269"/>
      <c r="E12" s="26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18"/>
      <c r="C13" s="218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gPAZDYlGM3pveP2omXi9W/RMUy+6Y2Os52ewVlXrF0l/AP338mtOd6xCRoQj81pNZTrDtKFoHXAtnUYd2nohPA==" saltValue="qdZJWJ8E6ED7j6mRPCHMyw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0" t="s">
        <v>137</v>
      </c>
      <c r="B1" s="220"/>
      <c r="C1" s="220"/>
      <c r="D1" s="220"/>
      <c r="E1" s="220"/>
      <c r="F1" s="83"/>
      <c r="G1" s="165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1" t="s">
        <v>145</v>
      </c>
      <c r="B2" s="221"/>
      <c r="C2" s="221"/>
      <c r="D2" s="221"/>
      <c r="E2" s="221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2" t="s">
        <v>146</v>
      </c>
      <c r="B3" s="264"/>
      <c r="C3" s="264"/>
      <c r="D3" s="264"/>
      <c r="E3" s="264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6"/>
      <c r="B4" s="270"/>
      <c r="C4" s="270"/>
      <c r="D4" s="270"/>
      <c r="E4" s="270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6" t="s">
        <v>147</v>
      </c>
      <c r="B5" s="225"/>
      <c r="C5" s="225"/>
      <c r="D5" s="225"/>
      <c r="E5" s="225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3" t="s">
        <v>48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2"/>
      <c r="B7" s="250"/>
      <c r="C7" s="250"/>
      <c r="D7" s="250"/>
      <c r="E7" s="25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4" t="s">
        <v>19</v>
      </c>
      <c r="B8" s="254" t="s">
        <v>34</v>
      </c>
      <c r="C8" s="255" t="s">
        <v>1</v>
      </c>
      <c r="D8" s="255"/>
      <c r="E8" s="255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4"/>
      <c r="B9" s="255"/>
      <c r="C9" s="255" t="s">
        <v>24</v>
      </c>
      <c r="D9" s="255"/>
      <c r="E9" s="255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4"/>
      <c r="B10" s="255"/>
      <c r="C10" s="77">
        <v>2020</v>
      </c>
      <c r="D10" s="77">
        <v>2021</v>
      </c>
      <c r="E10" s="77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229</v>
      </c>
      <c r="C11" s="186">
        <v>30</v>
      </c>
      <c r="D11" s="61">
        <v>46</v>
      </c>
      <c r="E11" s="145">
        <v>27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2" t="s">
        <v>140</v>
      </c>
      <c r="B12" s="252"/>
      <c r="C12" s="252"/>
      <c r="D12" s="252"/>
      <c r="E12" s="252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1"/>
      <c r="C13" s="271"/>
      <c r="D13" s="271"/>
      <c r="E13" s="27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53"/>
      <c r="C14" s="253"/>
      <c r="D14" s="253"/>
      <c r="E14" s="253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ynSlxTbI5TsmRnTCS4fUi1t23WPevaJCRiim+FNZPl0zR7QD2WEoFCuX3Hyosfo7Wd/qGyi9g2+hCYGADcQ++Q==" saltValue="s6Pnc6YhgKMcvtItSDRxwA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101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230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65</v>
      </c>
      <c r="G10" s="173">
        <v>65</v>
      </c>
      <c r="H10" s="173">
        <v>0</v>
      </c>
      <c r="I10" s="173">
        <v>0</v>
      </c>
      <c r="J10" s="176">
        <v>100</v>
      </c>
      <c r="K10" s="173">
        <v>0</v>
      </c>
      <c r="L10" s="173">
        <v>1</v>
      </c>
      <c r="M10" s="173">
        <v>21</v>
      </c>
      <c r="N10" s="173">
        <v>29</v>
      </c>
      <c r="O10" s="173">
        <v>14</v>
      </c>
      <c r="P10" s="176">
        <v>74.650000000000006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49</v>
      </c>
      <c r="G11" s="173">
        <v>49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13</v>
      </c>
      <c r="N11" s="173">
        <v>25</v>
      </c>
      <c r="O11" s="173">
        <v>11</v>
      </c>
      <c r="P11" s="176">
        <v>77.239999999999995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114</v>
      </c>
      <c r="G12" s="50">
        <v>114</v>
      </c>
      <c r="H12" s="50">
        <v>0</v>
      </c>
      <c r="I12" s="50">
        <v>0</v>
      </c>
      <c r="J12" s="177">
        <v>100</v>
      </c>
      <c r="K12" s="50">
        <v>0</v>
      </c>
      <c r="L12" s="50">
        <v>1</v>
      </c>
      <c r="M12" s="50">
        <v>34</v>
      </c>
      <c r="N12" s="50">
        <v>54</v>
      </c>
      <c r="O12" s="50">
        <v>25</v>
      </c>
      <c r="P12" s="177">
        <v>75.77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2ImDjy5+nzlRQtRTHe7YOqEIS5cJ+jCvwQ2ydf5nsDQUwaEWafqj8RzjCdxuet2mEh4BukuLxI/qKmvczmee4A==" saltValue="JJIzNQG+DCOMx+Y9jvGtW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102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231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65</v>
      </c>
      <c r="G10" s="173">
        <v>65</v>
      </c>
      <c r="H10" s="173">
        <v>0</v>
      </c>
      <c r="I10" s="173">
        <v>0</v>
      </c>
      <c r="J10" s="176">
        <v>100</v>
      </c>
      <c r="K10" s="173">
        <v>0</v>
      </c>
      <c r="L10" s="173">
        <v>1</v>
      </c>
      <c r="M10" s="173">
        <v>21</v>
      </c>
      <c r="N10" s="173">
        <v>29</v>
      </c>
      <c r="O10" s="173">
        <v>14</v>
      </c>
      <c r="P10" s="176">
        <v>74.650000000000006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49</v>
      </c>
      <c r="G11" s="173">
        <v>49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13</v>
      </c>
      <c r="N11" s="173">
        <v>25</v>
      </c>
      <c r="O11" s="173">
        <v>11</v>
      </c>
      <c r="P11" s="176">
        <v>77.239999999999995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114</v>
      </c>
      <c r="G12" s="50">
        <v>114</v>
      </c>
      <c r="H12" s="50">
        <v>0</v>
      </c>
      <c r="I12" s="50">
        <v>0</v>
      </c>
      <c r="J12" s="177">
        <v>100</v>
      </c>
      <c r="K12" s="50">
        <v>0</v>
      </c>
      <c r="L12" s="50">
        <v>1</v>
      </c>
      <c r="M12" s="50">
        <v>34</v>
      </c>
      <c r="N12" s="50">
        <v>54</v>
      </c>
      <c r="O12" s="50">
        <v>25</v>
      </c>
      <c r="P12" s="177">
        <v>75.77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hAdOaeJ9U9GtPzzwARpe3yaN9OVXOSRSvjFCsrFpG4myABtj5g/KULMdL4XA0cvdVBfgx+TUGps+yZKGmrg0Aw==" saltValue="W6sMYkWbVNqC7txTF1C8f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105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232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95" t="s">
        <v>233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EKIZVCmhA4G2ck49Er9+564xluP75Gfyoqirxf5rupUO7MzENh/86ykRhTJe1EqSLy3w8++JNHpYu2cp7p6qOg==" saltValue="xBNe/Zkyk8wE1DJ4T0qy+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104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234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95" t="s">
        <v>233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eDhMzlCKa2nReOKlYHpymWNew/hwSfwg6PdazzpgsKpPbEuOM+lag5XPX0y34y6+UuTcOSuFO1V0r0l516n7hA==" saltValue="VvsdZlXscnZemOIAM9U3Y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103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235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95" t="s">
        <v>233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Y6HonVLh+dXSv+SUzMTaKw/bMtGsW5lYotcZsUplCtg4fh1RQLoOmVGy00Oy7qDaJkTZiovNFZwb7Dbx67WVpw==" saltValue="mlNzRy/Fi46pq60rrXA+p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87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73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144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74" t="s">
        <v>46</v>
      </c>
      <c r="G9" s="75" t="s">
        <v>20</v>
      </c>
      <c r="H9" s="183" t="s">
        <v>45</v>
      </c>
      <c r="I9" s="184" t="s">
        <v>32</v>
      </c>
      <c r="J9" s="231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88</v>
      </c>
      <c r="G10" s="173">
        <v>88</v>
      </c>
      <c r="H10" s="185">
        <v>0</v>
      </c>
      <c r="I10" s="173">
        <v>0</v>
      </c>
      <c r="J10" s="176">
        <v>100</v>
      </c>
      <c r="K10" s="173">
        <v>0</v>
      </c>
      <c r="L10" s="173">
        <v>3</v>
      </c>
      <c r="M10" s="173">
        <v>25</v>
      </c>
      <c r="N10" s="173">
        <v>32</v>
      </c>
      <c r="O10" s="173">
        <v>28</v>
      </c>
      <c r="P10" s="176">
        <v>77.02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99</v>
      </c>
      <c r="G11" s="173">
        <v>99</v>
      </c>
      <c r="H11" s="173">
        <v>0</v>
      </c>
      <c r="I11" s="173">
        <v>0</v>
      </c>
      <c r="J11" s="176">
        <v>100</v>
      </c>
      <c r="K11" s="173">
        <v>0</v>
      </c>
      <c r="L11" s="173">
        <v>9</v>
      </c>
      <c r="M11" s="173">
        <v>19</v>
      </c>
      <c r="N11" s="173">
        <v>38</v>
      </c>
      <c r="O11" s="173">
        <v>33</v>
      </c>
      <c r="P11" s="176">
        <v>77.900000000000006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187</v>
      </c>
      <c r="G12" s="50">
        <v>187</v>
      </c>
      <c r="H12" s="50">
        <v>0</v>
      </c>
      <c r="I12" s="50">
        <v>0</v>
      </c>
      <c r="J12" s="177">
        <v>100</v>
      </c>
      <c r="K12" s="50">
        <v>0</v>
      </c>
      <c r="L12" s="50">
        <v>12</v>
      </c>
      <c r="M12" s="50">
        <v>44</v>
      </c>
      <c r="N12" s="50">
        <v>70</v>
      </c>
      <c r="O12" s="50">
        <v>61</v>
      </c>
      <c r="P12" s="177">
        <v>77.489999999999995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76" t="s">
        <v>142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aFO6ZDzUDfWymc3ivlNmld6IOUG3fZJUWPOCTXM6qlgukp7AKKvMGxfT1uzKWXrg/Q8yJdnKtZuKpkR4a2JKVA==" saltValue="fhaqh/wgEyBylUhy7Z6ACw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113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236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65</v>
      </c>
      <c r="E9" s="174">
        <v>65</v>
      </c>
      <c r="F9" s="178">
        <v>100</v>
      </c>
      <c r="G9" s="174">
        <v>94</v>
      </c>
      <c r="H9" s="174">
        <v>66</v>
      </c>
      <c r="I9" s="174">
        <v>49</v>
      </c>
      <c r="J9" s="174">
        <v>33</v>
      </c>
      <c r="K9" s="174">
        <v>41</v>
      </c>
      <c r="L9" s="174">
        <v>25</v>
      </c>
      <c r="M9" s="174">
        <v>12</v>
      </c>
      <c r="N9" s="174">
        <v>5</v>
      </c>
      <c r="O9" s="174">
        <v>0</v>
      </c>
      <c r="P9" s="178">
        <v>74.650000000000006</v>
      </c>
    </row>
    <row r="10" spans="1:18" ht="49.95" customHeight="1" x14ac:dyDescent="0.25">
      <c r="A10" s="237"/>
      <c r="B10" s="236"/>
      <c r="C10" s="174" t="s">
        <v>31</v>
      </c>
      <c r="D10" s="174">
        <v>49</v>
      </c>
      <c r="E10" s="174">
        <v>49</v>
      </c>
      <c r="F10" s="178">
        <v>100</v>
      </c>
      <c r="G10" s="174">
        <v>75</v>
      </c>
      <c r="H10" s="174">
        <v>53</v>
      </c>
      <c r="I10" s="174">
        <v>47</v>
      </c>
      <c r="J10" s="174">
        <v>23</v>
      </c>
      <c r="K10" s="174">
        <v>19</v>
      </c>
      <c r="L10" s="174">
        <v>17</v>
      </c>
      <c r="M10" s="174">
        <v>8</v>
      </c>
      <c r="N10" s="174">
        <v>3</v>
      </c>
      <c r="O10" s="174">
        <v>0</v>
      </c>
      <c r="P10" s="178">
        <v>77.239999999999995</v>
      </c>
    </row>
    <row r="11" spans="1:18" ht="49.95" customHeight="1" x14ac:dyDescent="0.25">
      <c r="A11" s="237"/>
      <c r="B11" s="236"/>
      <c r="C11" s="50" t="s">
        <v>42</v>
      </c>
      <c r="D11" s="50">
        <v>114</v>
      </c>
      <c r="E11" s="50">
        <v>114</v>
      </c>
      <c r="F11" s="177">
        <v>100</v>
      </c>
      <c r="G11" s="50">
        <v>169</v>
      </c>
      <c r="H11" s="50">
        <v>119</v>
      </c>
      <c r="I11" s="50">
        <v>96</v>
      </c>
      <c r="J11" s="50">
        <v>56</v>
      </c>
      <c r="K11" s="50">
        <v>60</v>
      </c>
      <c r="L11" s="50">
        <v>42</v>
      </c>
      <c r="M11" s="50">
        <v>20</v>
      </c>
      <c r="N11" s="50">
        <v>8</v>
      </c>
      <c r="O11" s="50">
        <v>0</v>
      </c>
      <c r="P11" s="177">
        <v>75.77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DEqnfnvcmqWmxEFeQ0pcr/WwLb0oW8WHnDXAGe5xV+9ZAMvf3C/E6LHCj1pNCkohle2AFYLyZRW+AewMHI91iQ==" saltValue="ld9euXTygFPSK0ZENJw5K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114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237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65</v>
      </c>
      <c r="E9" s="174">
        <v>65</v>
      </c>
      <c r="F9" s="178">
        <v>100</v>
      </c>
      <c r="G9" s="174">
        <v>94</v>
      </c>
      <c r="H9" s="174">
        <v>66</v>
      </c>
      <c r="I9" s="174">
        <v>49</v>
      </c>
      <c r="J9" s="174">
        <v>33</v>
      </c>
      <c r="K9" s="174">
        <v>41</v>
      </c>
      <c r="L9" s="174">
        <v>25</v>
      </c>
      <c r="M9" s="174">
        <v>12</v>
      </c>
      <c r="N9" s="174">
        <v>5</v>
      </c>
      <c r="O9" s="174">
        <v>0</v>
      </c>
      <c r="P9" s="178">
        <v>74.650000000000006</v>
      </c>
    </row>
    <row r="10" spans="1:18" ht="49.95" customHeight="1" x14ac:dyDescent="0.25">
      <c r="A10" s="237"/>
      <c r="B10" s="236"/>
      <c r="C10" s="174" t="s">
        <v>31</v>
      </c>
      <c r="D10" s="174">
        <v>49</v>
      </c>
      <c r="E10" s="174">
        <v>49</v>
      </c>
      <c r="F10" s="178">
        <v>100</v>
      </c>
      <c r="G10" s="174">
        <v>75</v>
      </c>
      <c r="H10" s="174">
        <v>53</v>
      </c>
      <c r="I10" s="174">
        <v>47</v>
      </c>
      <c r="J10" s="174">
        <v>23</v>
      </c>
      <c r="K10" s="174">
        <v>19</v>
      </c>
      <c r="L10" s="174">
        <v>17</v>
      </c>
      <c r="M10" s="174">
        <v>8</v>
      </c>
      <c r="N10" s="174">
        <v>3</v>
      </c>
      <c r="O10" s="174">
        <v>0</v>
      </c>
      <c r="P10" s="178">
        <v>77.239999999999995</v>
      </c>
    </row>
    <row r="11" spans="1:18" ht="49.95" customHeight="1" x14ac:dyDescent="0.25">
      <c r="A11" s="237"/>
      <c r="B11" s="236"/>
      <c r="C11" s="50" t="s">
        <v>42</v>
      </c>
      <c r="D11" s="50">
        <v>114</v>
      </c>
      <c r="E11" s="50">
        <v>114</v>
      </c>
      <c r="F11" s="177">
        <v>100</v>
      </c>
      <c r="G11" s="50">
        <v>169</v>
      </c>
      <c r="H11" s="50">
        <v>119</v>
      </c>
      <c r="I11" s="50">
        <v>96</v>
      </c>
      <c r="J11" s="50">
        <v>56</v>
      </c>
      <c r="K11" s="50">
        <v>60</v>
      </c>
      <c r="L11" s="50">
        <v>42</v>
      </c>
      <c r="M11" s="50">
        <v>20</v>
      </c>
      <c r="N11" s="50">
        <v>8</v>
      </c>
      <c r="O11" s="50">
        <v>0</v>
      </c>
      <c r="P11" s="177">
        <v>75.77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LrSqBp+9gFy6z3jZmMsebZo7KeFdd6m55zwjmSxi/jbdJitX31wJm8XObuVGPn21ZdGCMoVfwfqkSaheS5pYKg==" saltValue="diCoU37c8pRovhcJasQc+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115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238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98" t="s">
        <v>233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bYuTd+wysDyQ8GGuc74VTKD/mV+gqehrC7VvItygOaV60rP5qvDCkrF9fFTxF6YELM+Af52xLhqHv8zOSW60ag==" saltValue="ucLG93FGj6xSETHvREzEe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116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239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98" t="s">
        <v>233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l7Gm2873Qn/VnmGNcNW1vMDmZGnhm2twxP4jmlGemnqf2bFe3qRW6b53PNJblSXh+jom0XRbbyJsTY05FK+CTA==" saltValue="DMRE01a6TGlJkWqQO8efh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117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240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98" t="s">
        <v>233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zGu/Dxw4TZtj8jcU7YAsopnxDZexZX9zaZLeA/KeIXD6E+Aur/+Mg1TZW57IV+yMDKXdHhuR+BO8OwH76H6XCg==" saltValue="VS3q3PWskFB5hPRg/yIja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1"/>
      <c r="T1" s="169" t="s">
        <v>118</v>
      </c>
      <c r="U1" s="51"/>
      <c r="V1" s="51"/>
      <c r="W1" s="51"/>
    </row>
    <row r="2" spans="1:23" s="41" customFormat="1" ht="17.399999999999999" x14ac:dyDescent="0.25">
      <c r="A2" s="221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154" t="s">
        <v>57</v>
      </c>
    </row>
    <row r="3" spans="1:23" s="41" customFormat="1" ht="13.8" x14ac:dyDescent="0.25">
      <c r="A3" s="222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23" s="41" customFormat="1" ht="13.8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23" s="41" customFormat="1" ht="13.8" x14ac:dyDescent="0.25">
      <c r="A5" s="226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23" s="41" customFormat="1" ht="13.8" x14ac:dyDescent="0.25">
      <c r="A6" s="227" t="s">
        <v>241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81"/>
      <c r="T6" s="81"/>
      <c r="U6" s="81"/>
      <c r="V6" s="81"/>
      <c r="W6" s="81"/>
    </row>
    <row r="7" spans="1:23" s="41" customFormat="1" ht="13.8" x14ac:dyDescent="0.25">
      <c r="A7" s="226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81"/>
      <c r="T7" s="81"/>
      <c r="U7" s="82"/>
      <c r="V7" s="81"/>
      <c r="W7" s="81"/>
    </row>
    <row r="8" spans="1:23" s="54" customFormat="1" ht="28.05" customHeight="1" x14ac:dyDescent="0.25">
      <c r="A8" s="146" t="s">
        <v>59</v>
      </c>
      <c r="B8" s="147" t="s">
        <v>13</v>
      </c>
      <c r="C8" s="147" t="s">
        <v>43</v>
      </c>
      <c r="D8" s="146" t="s">
        <v>41</v>
      </c>
      <c r="E8" s="146" t="s">
        <v>27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33</v>
      </c>
      <c r="Q8" s="146" t="s">
        <v>12</v>
      </c>
      <c r="R8" s="14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7">
        <v>1</v>
      </c>
      <c r="B9" s="240" t="s">
        <v>242</v>
      </c>
      <c r="C9" s="55" t="s">
        <v>30</v>
      </c>
      <c r="D9" s="48">
        <v>65</v>
      </c>
      <c r="E9" s="48">
        <v>65</v>
      </c>
      <c r="F9" s="49">
        <v>100</v>
      </c>
      <c r="G9" s="48">
        <v>34</v>
      </c>
      <c r="H9" s="48">
        <v>13</v>
      </c>
      <c r="I9" s="48">
        <v>8</v>
      </c>
      <c r="J9" s="48">
        <v>4</v>
      </c>
      <c r="K9" s="48">
        <v>5</v>
      </c>
      <c r="L9" s="48">
        <v>0</v>
      </c>
      <c r="M9" s="48">
        <v>1</v>
      </c>
      <c r="N9" s="48">
        <v>0</v>
      </c>
      <c r="O9" s="48">
        <v>0</v>
      </c>
      <c r="P9" s="48">
        <v>65</v>
      </c>
      <c r="Q9" s="48">
        <v>453</v>
      </c>
      <c r="R9" s="49">
        <v>87.12</v>
      </c>
      <c r="S9" s="52"/>
      <c r="T9" s="53"/>
      <c r="U9" s="52"/>
      <c r="V9" s="52"/>
      <c r="W9" s="52"/>
    </row>
    <row r="10" spans="1:23" s="54" customFormat="1" ht="15.45" customHeight="1" x14ac:dyDescent="0.25">
      <c r="A10" s="237"/>
      <c r="B10" s="240"/>
      <c r="C10" s="55" t="s">
        <v>31</v>
      </c>
      <c r="D10" s="48">
        <v>49</v>
      </c>
      <c r="E10" s="48">
        <v>49</v>
      </c>
      <c r="F10" s="49">
        <v>100</v>
      </c>
      <c r="G10" s="48">
        <v>32</v>
      </c>
      <c r="H10" s="48">
        <v>10</v>
      </c>
      <c r="I10" s="48">
        <v>4</v>
      </c>
      <c r="J10" s="48">
        <v>3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49</v>
      </c>
      <c r="Q10" s="48">
        <v>365</v>
      </c>
      <c r="R10" s="49">
        <v>93.11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7"/>
      <c r="B11" s="240"/>
      <c r="C11" s="56" t="s">
        <v>42</v>
      </c>
      <c r="D11" s="36">
        <v>114</v>
      </c>
      <c r="E11" s="36">
        <v>114</v>
      </c>
      <c r="F11" s="37">
        <v>100</v>
      </c>
      <c r="G11" s="36">
        <v>66</v>
      </c>
      <c r="H11" s="36">
        <v>23</v>
      </c>
      <c r="I11" s="36">
        <v>12</v>
      </c>
      <c r="J11" s="36">
        <v>7</v>
      </c>
      <c r="K11" s="36">
        <v>5</v>
      </c>
      <c r="L11" s="36">
        <v>0</v>
      </c>
      <c r="M11" s="36">
        <v>1</v>
      </c>
      <c r="N11" s="36">
        <v>0</v>
      </c>
      <c r="O11" s="36">
        <v>0</v>
      </c>
      <c r="P11" s="36">
        <v>114</v>
      </c>
      <c r="Q11" s="36">
        <v>818</v>
      </c>
      <c r="R11" s="37">
        <v>89.69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7">
        <v>2</v>
      </c>
      <c r="B12" s="240" t="s">
        <v>243</v>
      </c>
      <c r="C12" s="55" t="s">
        <v>30</v>
      </c>
      <c r="D12" s="48">
        <v>1</v>
      </c>
      <c r="E12" s="48">
        <v>1</v>
      </c>
      <c r="F12" s="49">
        <v>100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1</v>
      </c>
      <c r="N12" s="48">
        <v>0</v>
      </c>
      <c r="O12" s="48">
        <v>0</v>
      </c>
      <c r="P12" s="48">
        <v>1</v>
      </c>
      <c r="Q12" s="48">
        <v>2</v>
      </c>
      <c r="R12" s="49">
        <v>25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7"/>
      <c r="B13" s="240"/>
      <c r="C13" s="55" t="s">
        <v>31</v>
      </c>
      <c r="D13" s="48">
        <v>8</v>
      </c>
      <c r="E13" s="48">
        <v>8</v>
      </c>
      <c r="F13" s="49">
        <v>100</v>
      </c>
      <c r="G13" s="48">
        <v>4</v>
      </c>
      <c r="H13" s="48">
        <v>3</v>
      </c>
      <c r="I13" s="48">
        <v>0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0</v>
      </c>
      <c r="P13" s="48">
        <v>8</v>
      </c>
      <c r="Q13" s="48">
        <v>57</v>
      </c>
      <c r="R13" s="49">
        <v>89.06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7"/>
      <c r="B14" s="240"/>
      <c r="C14" s="56" t="s">
        <v>42</v>
      </c>
      <c r="D14" s="36">
        <v>9</v>
      </c>
      <c r="E14" s="36">
        <v>9</v>
      </c>
      <c r="F14" s="37">
        <v>100</v>
      </c>
      <c r="G14" s="36">
        <v>4</v>
      </c>
      <c r="H14" s="36">
        <v>3</v>
      </c>
      <c r="I14" s="36">
        <v>0</v>
      </c>
      <c r="J14" s="36">
        <v>0</v>
      </c>
      <c r="K14" s="36">
        <v>1</v>
      </c>
      <c r="L14" s="36">
        <v>0</v>
      </c>
      <c r="M14" s="36">
        <v>1</v>
      </c>
      <c r="N14" s="36">
        <v>0</v>
      </c>
      <c r="O14" s="36">
        <v>0</v>
      </c>
      <c r="P14" s="36">
        <v>9</v>
      </c>
      <c r="Q14" s="36">
        <v>59</v>
      </c>
      <c r="R14" s="37">
        <v>81.94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7">
        <v>3</v>
      </c>
      <c r="B15" s="240" t="s">
        <v>244</v>
      </c>
      <c r="C15" s="55" t="s">
        <v>30</v>
      </c>
      <c r="D15" s="48">
        <v>64</v>
      </c>
      <c r="E15" s="48">
        <v>64</v>
      </c>
      <c r="F15" s="49">
        <v>100</v>
      </c>
      <c r="G15" s="48">
        <v>12</v>
      </c>
      <c r="H15" s="48">
        <v>9</v>
      </c>
      <c r="I15" s="48">
        <v>11</v>
      </c>
      <c r="J15" s="48">
        <v>8</v>
      </c>
      <c r="K15" s="48">
        <v>15</v>
      </c>
      <c r="L15" s="48">
        <v>4</v>
      </c>
      <c r="M15" s="48">
        <v>5</v>
      </c>
      <c r="N15" s="48">
        <v>0</v>
      </c>
      <c r="O15" s="48">
        <v>0</v>
      </c>
      <c r="P15" s="48">
        <v>64</v>
      </c>
      <c r="Q15" s="48">
        <v>347</v>
      </c>
      <c r="R15" s="49">
        <v>67.77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7"/>
      <c r="B16" s="240"/>
      <c r="C16" s="55" t="s">
        <v>31</v>
      </c>
      <c r="D16" s="48">
        <v>42</v>
      </c>
      <c r="E16" s="48">
        <v>42</v>
      </c>
      <c r="F16" s="49">
        <v>100</v>
      </c>
      <c r="G16" s="48">
        <v>6</v>
      </c>
      <c r="H16" s="48">
        <v>11</v>
      </c>
      <c r="I16" s="48">
        <v>9</v>
      </c>
      <c r="J16" s="48">
        <v>2</v>
      </c>
      <c r="K16" s="48">
        <v>5</v>
      </c>
      <c r="L16" s="48">
        <v>5</v>
      </c>
      <c r="M16" s="48">
        <v>3</v>
      </c>
      <c r="N16" s="48">
        <v>1</v>
      </c>
      <c r="O16" s="48">
        <v>0</v>
      </c>
      <c r="P16" s="48">
        <v>42</v>
      </c>
      <c r="Q16" s="48">
        <v>231</v>
      </c>
      <c r="R16" s="49">
        <v>68.75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7"/>
      <c r="B17" s="240"/>
      <c r="C17" s="56" t="s">
        <v>42</v>
      </c>
      <c r="D17" s="36">
        <v>106</v>
      </c>
      <c r="E17" s="36">
        <v>106</v>
      </c>
      <c r="F17" s="37">
        <v>100</v>
      </c>
      <c r="G17" s="36">
        <v>18</v>
      </c>
      <c r="H17" s="36">
        <v>20</v>
      </c>
      <c r="I17" s="36">
        <v>20</v>
      </c>
      <c r="J17" s="36">
        <v>10</v>
      </c>
      <c r="K17" s="36">
        <v>20</v>
      </c>
      <c r="L17" s="36">
        <v>9</v>
      </c>
      <c r="M17" s="36">
        <v>8</v>
      </c>
      <c r="N17" s="36">
        <v>1</v>
      </c>
      <c r="O17" s="36">
        <v>0</v>
      </c>
      <c r="P17" s="36">
        <v>106</v>
      </c>
      <c r="Q17" s="36">
        <v>578</v>
      </c>
      <c r="R17" s="37">
        <v>68.16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7">
        <v>4</v>
      </c>
      <c r="B18" s="240" t="s">
        <v>245</v>
      </c>
      <c r="C18" s="55" t="s">
        <v>30</v>
      </c>
      <c r="D18" s="48">
        <v>65</v>
      </c>
      <c r="E18" s="48">
        <v>65</v>
      </c>
      <c r="F18" s="49">
        <v>100</v>
      </c>
      <c r="G18" s="48">
        <v>23</v>
      </c>
      <c r="H18" s="48">
        <v>16</v>
      </c>
      <c r="I18" s="48">
        <v>9</v>
      </c>
      <c r="J18" s="48">
        <v>8</v>
      </c>
      <c r="K18" s="48">
        <v>5</v>
      </c>
      <c r="L18" s="48">
        <v>4</v>
      </c>
      <c r="M18" s="48">
        <v>0</v>
      </c>
      <c r="N18" s="48">
        <v>0</v>
      </c>
      <c r="O18" s="48">
        <v>0</v>
      </c>
      <c r="P18" s="48">
        <v>65</v>
      </c>
      <c r="Q18" s="48">
        <v>422</v>
      </c>
      <c r="R18" s="49">
        <v>81.150000000000006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7"/>
      <c r="B19" s="240"/>
      <c r="C19" s="55" t="s">
        <v>31</v>
      </c>
      <c r="D19" s="48">
        <v>49</v>
      </c>
      <c r="E19" s="48">
        <v>49</v>
      </c>
      <c r="F19" s="49">
        <v>100</v>
      </c>
      <c r="G19" s="48">
        <v>17</v>
      </c>
      <c r="H19" s="48">
        <v>9</v>
      </c>
      <c r="I19" s="48">
        <v>9</v>
      </c>
      <c r="J19" s="48">
        <v>6</v>
      </c>
      <c r="K19" s="48">
        <v>6</v>
      </c>
      <c r="L19" s="48">
        <v>2</v>
      </c>
      <c r="M19" s="48">
        <v>0</v>
      </c>
      <c r="N19" s="48">
        <v>0</v>
      </c>
      <c r="O19" s="48">
        <v>0</v>
      </c>
      <c r="P19" s="48">
        <v>49</v>
      </c>
      <c r="Q19" s="48">
        <v>313</v>
      </c>
      <c r="R19" s="49">
        <v>79.849999999999994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7"/>
      <c r="B20" s="240"/>
      <c r="C20" s="56" t="s">
        <v>42</v>
      </c>
      <c r="D20" s="36">
        <v>114</v>
      </c>
      <c r="E20" s="36">
        <v>114</v>
      </c>
      <c r="F20" s="37">
        <v>100</v>
      </c>
      <c r="G20" s="36">
        <v>40</v>
      </c>
      <c r="H20" s="36">
        <v>25</v>
      </c>
      <c r="I20" s="36">
        <v>18</v>
      </c>
      <c r="J20" s="36">
        <v>14</v>
      </c>
      <c r="K20" s="36">
        <v>11</v>
      </c>
      <c r="L20" s="36">
        <v>6</v>
      </c>
      <c r="M20" s="36">
        <v>0</v>
      </c>
      <c r="N20" s="36">
        <v>0</v>
      </c>
      <c r="O20" s="36">
        <v>0</v>
      </c>
      <c r="P20" s="36">
        <v>114</v>
      </c>
      <c r="Q20" s="36">
        <v>735</v>
      </c>
      <c r="R20" s="37">
        <v>80.59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7">
        <v>5</v>
      </c>
      <c r="B21" s="240" t="s">
        <v>246</v>
      </c>
      <c r="C21" s="55" t="s">
        <v>30</v>
      </c>
      <c r="D21" s="48">
        <v>65</v>
      </c>
      <c r="E21" s="48">
        <v>65</v>
      </c>
      <c r="F21" s="49">
        <v>100</v>
      </c>
      <c r="G21" s="48">
        <v>14</v>
      </c>
      <c r="H21" s="48">
        <v>13</v>
      </c>
      <c r="I21" s="48">
        <v>13</v>
      </c>
      <c r="J21" s="48">
        <v>5</v>
      </c>
      <c r="K21" s="48">
        <v>5</v>
      </c>
      <c r="L21" s="48">
        <v>9</v>
      </c>
      <c r="M21" s="48">
        <v>3</v>
      </c>
      <c r="N21" s="48">
        <v>3</v>
      </c>
      <c r="O21" s="48">
        <v>0</v>
      </c>
      <c r="P21" s="48">
        <v>65</v>
      </c>
      <c r="Q21" s="48">
        <v>362</v>
      </c>
      <c r="R21" s="49">
        <v>69.62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7"/>
      <c r="B22" s="240"/>
      <c r="C22" s="55" t="s">
        <v>31</v>
      </c>
      <c r="D22" s="48">
        <v>49</v>
      </c>
      <c r="E22" s="48">
        <v>49</v>
      </c>
      <c r="F22" s="49">
        <v>100</v>
      </c>
      <c r="G22" s="48">
        <v>5</v>
      </c>
      <c r="H22" s="48">
        <v>13</v>
      </c>
      <c r="I22" s="48">
        <v>13</v>
      </c>
      <c r="J22" s="48">
        <v>4</v>
      </c>
      <c r="K22" s="48">
        <v>4</v>
      </c>
      <c r="L22" s="48">
        <v>6</v>
      </c>
      <c r="M22" s="48">
        <v>2</v>
      </c>
      <c r="N22" s="48">
        <v>2</v>
      </c>
      <c r="O22" s="48">
        <v>0</v>
      </c>
      <c r="P22" s="48">
        <v>49</v>
      </c>
      <c r="Q22" s="48">
        <v>269</v>
      </c>
      <c r="R22" s="49">
        <v>68.62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7"/>
      <c r="B23" s="240"/>
      <c r="C23" s="56" t="s">
        <v>42</v>
      </c>
      <c r="D23" s="36">
        <v>114</v>
      </c>
      <c r="E23" s="36">
        <v>114</v>
      </c>
      <c r="F23" s="37">
        <v>100</v>
      </c>
      <c r="G23" s="36">
        <v>19</v>
      </c>
      <c r="H23" s="36">
        <v>26</v>
      </c>
      <c r="I23" s="36">
        <v>26</v>
      </c>
      <c r="J23" s="36">
        <v>9</v>
      </c>
      <c r="K23" s="36">
        <v>9</v>
      </c>
      <c r="L23" s="36">
        <v>15</v>
      </c>
      <c r="M23" s="36">
        <v>5</v>
      </c>
      <c r="N23" s="36">
        <v>5</v>
      </c>
      <c r="O23" s="36">
        <v>0</v>
      </c>
      <c r="P23" s="36">
        <v>114</v>
      </c>
      <c r="Q23" s="36">
        <v>631</v>
      </c>
      <c r="R23" s="37">
        <v>69.19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7">
        <v>6</v>
      </c>
      <c r="B24" s="240" t="s">
        <v>247</v>
      </c>
      <c r="C24" s="55" t="s">
        <v>30</v>
      </c>
      <c r="D24" s="48">
        <v>12</v>
      </c>
      <c r="E24" s="48">
        <v>12</v>
      </c>
      <c r="F24" s="49">
        <v>100</v>
      </c>
      <c r="G24" s="48">
        <v>2</v>
      </c>
      <c r="H24" s="48">
        <v>4</v>
      </c>
      <c r="I24" s="48">
        <v>1</v>
      </c>
      <c r="J24" s="48">
        <v>2</v>
      </c>
      <c r="K24" s="48">
        <v>2</v>
      </c>
      <c r="L24" s="48">
        <v>1</v>
      </c>
      <c r="M24" s="48">
        <v>0</v>
      </c>
      <c r="N24" s="48">
        <v>0</v>
      </c>
      <c r="O24" s="48">
        <v>0</v>
      </c>
      <c r="P24" s="48">
        <v>12</v>
      </c>
      <c r="Q24" s="48">
        <v>71</v>
      </c>
      <c r="R24" s="49">
        <v>73.959999999999994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7"/>
      <c r="B25" s="240"/>
      <c r="C25" s="55" t="s">
        <v>31</v>
      </c>
      <c r="D25" s="48">
        <v>34</v>
      </c>
      <c r="E25" s="48">
        <v>34</v>
      </c>
      <c r="F25" s="49">
        <v>100</v>
      </c>
      <c r="G25" s="48">
        <v>8</v>
      </c>
      <c r="H25" s="48">
        <v>4</v>
      </c>
      <c r="I25" s="48">
        <v>7</v>
      </c>
      <c r="J25" s="48">
        <v>6</v>
      </c>
      <c r="K25" s="48">
        <v>3</v>
      </c>
      <c r="L25" s="48">
        <v>3</v>
      </c>
      <c r="M25" s="48">
        <v>3</v>
      </c>
      <c r="N25" s="48">
        <v>0</v>
      </c>
      <c r="O25" s="48">
        <v>0</v>
      </c>
      <c r="P25" s="48">
        <v>34</v>
      </c>
      <c r="Q25" s="48">
        <v>191</v>
      </c>
      <c r="R25" s="49">
        <v>70.22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7"/>
      <c r="B26" s="240"/>
      <c r="C26" s="56" t="s">
        <v>42</v>
      </c>
      <c r="D26" s="36">
        <v>46</v>
      </c>
      <c r="E26" s="36">
        <v>46</v>
      </c>
      <c r="F26" s="37">
        <v>100</v>
      </c>
      <c r="G26" s="36">
        <v>10</v>
      </c>
      <c r="H26" s="36">
        <v>8</v>
      </c>
      <c r="I26" s="36">
        <v>8</v>
      </c>
      <c r="J26" s="36">
        <v>8</v>
      </c>
      <c r="K26" s="36">
        <v>5</v>
      </c>
      <c r="L26" s="36">
        <v>4</v>
      </c>
      <c r="M26" s="36">
        <v>3</v>
      </c>
      <c r="N26" s="36">
        <v>0</v>
      </c>
      <c r="O26" s="36">
        <v>0</v>
      </c>
      <c r="P26" s="36">
        <v>46</v>
      </c>
      <c r="Q26" s="36">
        <v>262</v>
      </c>
      <c r="R26" s="37">
        <v>71.2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7">
        <v>7</v>
      </c>
      <c r="B27" s="240" t="s">
        <v>248</v>
      </c>
      <c r="C27" s="55" t="s">
        <v>30</v>
      </c>
      <c r="D27" s="48">
        <v>53</v>
      </c>
      <c r="E27" s="48">
        <v>53</v>
      </c>
      <c r="F27" s="49">
        <v>100</v>
      </c>
      <c r="G27" s="48">
        <v>9</v>
      </c>
      <c r="H27" s="48">
        <v>11</v>
      </c>
      <c r="I27" s="48">
        <v>7</v>
      </c>
      <c r="J27" s="48">
        <v>6</v>
      </c>
      <c r="K27" s="48">
        <v>9</v>
      </c>
      <c r="L27" s="48">
        <v>7</v>
      </c>
      <c r="M27" s="48">
        <v>2</v>
      </c>
      <c r="N27" s="48">
        <v>2</v>
      </c>
      <c r="O27" s="48">
        <v>0</v>
      </c>
      <c r="P27" s="48">
        <v>53</v>
      </c>
      <c r="Q27" s="48">
        <v>284</v>
      </c>
      <c r="R27" s="49">
        <v>66.98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7"/>
      <c r="B28" s="240"/>
      <c r="C28" s="55" t="s">
        <v>31</v>
      </c>
      <c r="D28" s="48">
        <v>14</v>
      </c>
      <c r="E28" s="48">
        <v>14</v>
      </c>
      <c r="F28" s="49">
        <v>100</v>
      </c>
      <c r="G28" s="48">
        <v>3</v>
      </c>
      <c r="H28" s="48">
        <v>3</v>
      </c>
      <c r="I28" s="48">
        <v>5</v>
      </c>
      <c r="J28" s="48">
        <v>2</v>
      </c>
      <c r="K28" s="48">
        <v>0</v>
      </c>
      <c r="L28" s="48">
        <v>1</v>
      </c>
      <c r="M28" s="48">
        <v>0</v>
      </c>
      <c r="N28" s="48">
        <v>0</v>
      </c>
      <c r="O28" s="48">
        <v>0</v>
      </c>
      <c r="P28" s="48">
        <v>14</v>
      </c>
      <c r="Q28" s="48">
        <v>88</v>
      </c>
      <c r="R28" s="49">
        <v>78.569999999999993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7"/>
      <c r="B29" s="240"/>
      <c r="C29" s="56" t="s">
        <v>42</v>
      </c>
      <c r="D29" s="36">
        <v>67</v>
      </c>
      <c r="E29" s="36">
        <v>67</v>
      </c>
      <c r="F29" s="37">
        <v>100</v>
      </c>
      <c r="G29" s="36">
        <v>12</v>
      </c>
      <c r="H29" s="36">
        <v>14</v>
      </c>
      <c r="I29" s="36">
        <v>12</v>
      </c>
      <c r="J29" s="36">
        <v>8</v>
      </c>
      <c r="K29" s="36">
        <v>9</v>
      </c>
      <c r="L29" s="36">
        <v>8</v>
      </c>
      <c r="M29" s="36">
        <v>2</v>
      </c>
      <c r="N29" s="36">
        <v>2</v>
      </c>
      <c r="O29" s="36">
        <v>0</v>
      </c>
      <c r="P29" s="36">
        <v>67</v>
      </c>
      <c r="Q29" s="36">
        <v>372</v>
      </c>
      <c r="R29" s="37">
        <v>69.400000000000006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41" t="s">
        <v>153</v>
      </c>
      <c r="B30" s="241"/>
      <c r="C30" s="150" t="s">
        <v>30</v>
      </c>
      <c r="D30" s="151">
        <f>IFERROR(SUMIF($C$9:$C$29,$C$30,D9:D29),"")</f>
        <v>325</v>
      </c>
      <c r="E30" s="151">
        <f>IFERROR(SUMIF($C$9:$C$29,$C$30,E9:E29),"")</f>
        <v>325</v>
      </c>
      <c r="F30" s="152">
        <f>IFERROR(IFERROR(IF(D30&gt;0,ROUND((E30/D30)*100,2),0),""),"")</f>
        <v>100</v>
      </c>
      <c r="G30" s="151">
        <f>IFERROR(SUMIF($C$9:$C$29,$C$30,G9:G29),"")</f>
        <v>94</v>
      </c>
      <c r="H30" s="151">
        <f>IFERROR(SUMIF($C$9:$C$29,$C$30,H9:H29),"")</f>
        <v>66</v>
      </c>
      <c r="I30" s="151">
        <f>IFERROR(SUMIF($C$9:$C$29,$C$30,I9:I29),"")</f>
        <v>49</v>
      </c>
      <c r="J30" s="151">
        <f>IFERROR(SUMIF($C$9:$C$29,$C$30,J9:J29),"")</f>
        <v>33</v>
      </c>
      <c r="K30" s="151">
        <f>IFERROR(SUMIF($C$9:$C$29,$C$30,K9:K29),"")</f>
        <v>41</v>
      </c>
      <c r="L30" s="151">
        <f>IFERROR(SUMIF($C$9:$C$29,$C$30,L9:L29),"")</f>
        <v>25</v>
      </c>
      <c r="M30" s="151">
        <f>IFERROR(SUMIF($C$9:$C$29,$C$30,M9:M29),"")</f>
        <v>12</v>
      </c>
      <c r="N30" s="151">
        <f>IFERROR(SUMIF($C$9:$C$29,$C$30,N9:N29),"")</f>
        <v>5</v>
      </c>
      <c r="O30" s="151">
        <f>IFERROR(SUMIF($C$9:$C$29,$C$30,O9:O29),"")</f>
        <v>0</v>
      </c>
      <c r="P30" s="151">
        <f>IFERROR(SUMIF($C$9:$C$29,$C$30,P9:P29),"")</f>
        <v>325</v>
      </c>
      <c r="Q30" s="151">
        <f>IFERROR(SUMIF($C$9:$C$29,$C$30,Q9:Q29),"")</f>
        <v>1941</v>
      </c>
      <c r="R30" s="152">
        <f>IFERROR(IF(D30&gt;0,ROUND((Q30/D30)*12.5,2),0),"")</f>
        <v>74.650000000000006</v>
      </c>
      <c r="S30" s="52"/>
      <c r="T30" s="239" t="str">
        <f>IFERROR(IF(R32&lt;&gt;'12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30" s="239"/>
      <c r="V30" s="239"/>
      <c r="W30" s="239"/>
    </row>
    <row r="31" spans="1:23" s="54" customFormat="1" ht="15.45" customHeight="1" x14ac:dyDescent="0.25">
      <c r="A31" s="241"/>
      <c r="B31" s="241"/>
      <c r="C31" s="150" t="s">
        <v>31</v>
      </c>
      <c r="D31" s="151">
        <f>IFERROR(SUMIF($C$9:$C$29,$C$31,D9:D29),"")</f>
        <v>245</v>
      </c>
      <c r="E31" s="151">
        <f>IFERROR(SUMIF($C$9:$C$29,$C$31,E9:E29),"")</f>
        <v>245</v>
      </c>
      <c r="F31" s="152">
        <f>IFERROR(IF(D31&gt;0,ROUND((E31/D31)*100,2),0),"")</f>
        <v>100</v>
      </c>
      <c r="G31" s="151">
        <f>IFERROR(SUMIF($C$9:$C$29,$C$31,G9:G29),"")</f>
        <v>75</v>
      </c>
      <c r="H31" s="151">
        <f>IFERROR(SUMIF($C$9:$C$29,$C$31,H9:H29),"")</f>
        <v>53</v>
      </c>
      <c r="I31" s="151">
        <f>IFERROR(SUMIF($C$9:$C$29,$C$31,I9:I29),"")</f>
        <v>47</v>
      </c>
      <c r="J31" s="151">
        <f>IFERROR(SUMIF($C$9:$C$29,$C$31,J9:J29),"")</f>
        <v>23</v>
      </c>
      <c r="K31" s="151">
        <f>IFERROR(SUMIF($C$9:$C$29,$C$31,K9:K29),"")</f>
        <v>19</v>
      </c>
      <c r="L31" s="151">
        <f>IFERROR(SUMIF($C$9:$C$29,$C$31,L9:L29),"")</f>
        <v>17</v>
      </c>
      <c r="M31" s="151">
        <f>IFERROR(SUMIF($C$9:$C$29,$C$31,M9:M29),"")</f>
        <v>8</v>
      </c>
      <c r="N31" s="151">
        <f>IFERROR(SUMIF($C$9:$C$29,$C$31,N9:N29),"")</f>
        <v>3</v>
      </c>
      <c r="O31" s="151">
        <f>IFERROR(SUMIF($C$9:$C$29,$C$31,O9:O29),"")</f>
        <v>0</v>
      </c>
      <c r="P31" s="151">
        <f>IFERROR(SUMIF($C$9:$C$29,$C$31,P9:P29),"")</f>
        <v>245</v>
      </c>
      <c r="Q31" s="151">
        <f>IFERROR(SUMIF($C$9:$C$29,$C$31,Q9:Q29),"")</f>
        <v>1514</v>
      </c>
      <c r="R31" s="152">
        <f>IFERROR(IF(D31&gt;0,ROUND((Q31/D31)*12.5,2),0),"")</f>
        <v>77.239999999999995</v>
      </c>
      <c r="S31" s="52"/>
      <c r="T31" s="239"/>
      <c r="U31" s="239"/>
      <c r="V31" s="239"/>
      <c r="W31" s="239"/>
    </row>
    <row r="32" spans="1:23" s="54" customFormat="1" ht="15.45" customHeight="1" x14ac:dyDescent="0.25">
      <c r="A32" s="241"/>
      <c r="B32" s="241"/>
      <c r="C32" s="150" t="s">
        <v>42</v>
      </c>
      <c r="D32" s="151">
        <f>IFERROR(SUMIF($C$9:$C$29,$C$32,D9:D29),"")</f>
        <v>570</v>
      </c>
      <c r="E32" s="151">
        <f>IFERROR(SUMIF($C$9:$C$29,$C$32,E9:E29),"")</f>
        <v>570</v>
      </c>
      <c r="F32" s="152">
        <f>IFERROR(IF(D32&gt;0,ROUND((E32/D32)*100,2),0),"")</f>
        <v>100</v>
      </c>
      <c r="G32" s="151">
        <f>IFERROR(SUMIF($C$9:$C$29,$C$32,G9:G29),"")</f>
        <v>169</v>
      </c>
      <c r="H32" s="151">
        <f>IFERROR(SUMIF($C$9:$C$29,$C$32,H9:H29),"")</f>
        <v>119</v>
      </c>
      <c r="I32" s="151">
        <f>IFERROR(SUMIF($C$9:$C$29,$C$32,I9:I29),"")</f>
        <v>96</v>
      </c>
      <c r="J32" s="151">
        <f>IFERROR(SUMIF($C$9:$C$29,$C$32,J9:J29),"")</f>
        <v>56</v>
      </c>
      <c r="K32" s="151">
        <f>IFERROR(SUMIF($C$9:$C$29,$C$32,K9:K29),"")</f>
        <v>60</v>
      </c>
      <c r="L32" s="151">
        <f>IFERROR(SUMIF($C$9:$C$29,$C$32,L9:L29),"")</f>
        <v>42</v>
      </c>
      <c r="M32" s="151">
        <f>IFERROR(SUMIF($C$9:$C$29,$C$32,M9:M29),"")</f>
        <v>20</v>
      </c>
      <c r="N32" s="151">
        <f>IFERROR(SUMIF($C$9:$C$29,$C$32,N9:N29),"")</f>
        <v>8</v>
      </c>
      <c r="O32" s="151">
        <f>IFERROR(SUMIF($C$9:$C$29,$C$32,O9:O29),"")</f>
        <v>0</v>
      </c>
      <c r="P32" s="151">
        <f>IFERROR(SUMIF($C$9:$C$29,$C$32,P9:P29),"")</f>
        <v>570</v>
      </c>
      <c r="Q32" s="151">
        <f>IFERROR(SUMIF($C$9:$C$29,$C$32,Q9:Q29),"")</f>
        <v>3455</v>
      </c>
      <c r="R32" s="153">
        <f>IFERROR(IF(D32&gt;0,ROUND((Q32/D32)*12.5,2),0),"")</f>
        <v>75.77</v>
      </c>
      <c r="S32" s="52"/>
      <c r="T32" s="239"/>
      <c r="U32" s="239"/>
      <c r="V32" s="239"/>
      <c r="W32" s="239"/>
    </row>
    <row r="33" spans="1:23" s="13" customFormat="1" ht="10.199999999999999" x14ac:dyDescent="0.25">
      <c r="A33" s="232" t="s">
        <v>140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42"/>
      <c r="S33" s="11"/>
      <c r="T33" s="239"/>
      <c r="U33" s="239"/>
      <c r="V33" s="239"/>
      <c r="W33" s="239"/>
    </row>
    <row r="34" spans="1:23" s="13" customFormat="1" ht="40.049999999999997" customHeight="1" x14ac:dyDescent="0.2">
      <c r="A34" s="276" t="s">
        <v>142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11"/>
      <c r="T34" s="12"/>
      <c r="U34" s="11"/>
      <c r="V34" s="11"/>
      <c r="W34" s="11"/>
    </row>
    <row r="35" spans="1:23" s="13" customFormat="1" ht="40.049999999999997" customHeight="1" x14ac:dyDescent="0.25">
      <c r="A35" s="277" t="s">
        <v>143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11"/>
      <c r="T35" s="12"/>
      <c r="U35" s="11"/>
      <c r="V35" s="11"/>
      <c r="W35" s="11"/>
    </row>
    <row r="1016" spans="1:23" ht="24.9" customHeight="1" x14ac:dyDescent="0.25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Uij34Rgk0IfF8VkhEay0xSMPOVHaFu7GjMrFn1PuzyamhG51Z5//KQyZtHUss02MVo+V7UTQ3kWScnUR9uk0ug==" saltValue="6PQDjyAioeAwRB/FFIBdCQ==" spinCount="100000" sheet="1" objects="1" scenarios="1"/>
  <mergeCells count="26">
    <mergeCell ref="A34:R34"/>
    <mergeCell ref="A35:R35"/>
    <mergeCell ref="A30:B32"/>
    <mergeCell ref="T30:W33"/>
    <mergeCell ref="A33:R33"/>
    <mergeCell ref="A27:A29"/>
    <mergeCell ref="B27:B29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249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65</v>
      </c>
      <c r="D10" s="72">
        <v>49</v>
      </c>
      <c r="E10" s="72">
        <v>114</v>
      </c>
      <c r="F10" s="72">
        <v>65</v>
      </c>
      <c r="G10" s="180">
        <v>100</v>
      </c>
      <c r="H10" s="72">
        <v>49</v>
      </c>
      <c r="I10" s="180">
        <v>100</v>
      </c>
      <c r="J10" s="72">
        <v>114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Z8Np6p0FkxqkJNI4nxh1mJjBkwvieObr9zei+nlz5kbRFM08cUA/vkCHfVSuq9CXt6Zly3+mQGhSNvA8iUbWTA==" saltValue="SK8Em6Whx7xJyvkqsNtyx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250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65</v>
      </c>
      <c r="D10" s="72">
        <v>49</v>
      </c>
      <c r="E10" s="72">
        <v>114</v>
      </c>
      <c r="F10" s="72">
        <v>65</v>
      </c>
      <c r="G10" s="180">
        <v>100</v>
      </c>
      <c r="H10" s="72">
        <v>49</v>
      </c>
      <c r="I10" s="180">
        <v>100</v>
      </c>
      <c r="J10" s="72">
        <v>114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0jKBqgq6oal7i4CkJ5MFFYqs8Q0hrsuTVHosquwL2umIuugEksWJhXK4jqKwxx6yYDpHlya1dNT4R96MN45G4w==" saltValue="xdAluk5Tgv6J2D8/1UA60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251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233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y7m3GVdX9Bl1GLQKR2wkHi2TOBAIVKpmF9Py56S2RpU3FFSSt1rSoAqw7O0y7wzod7t5bcvU0qoAAMMJwlo2Bw==" saltValue="6W7tFqaCNTtwe4D5Chood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252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233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+qow61DsnXniEsLPaI83bGb4Z2ZWfvTdb0SwJ5Gl/nt2sq3UL3x/mA/UrtgX7jLkATeF1YJSceH+iShRgtHBNw==" saltValue="4YmxEHehhCwHWMcEiPdWC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89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151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5" customHeight="1" x14ac:dyDescent="0.25">
      <c r="A9" s="237">
        <v>1</v>
      </c>
      <c r="B9" s="236" t="s">
        <v>150</v>
      </c>
      <c r="C9" s="76" t="s">
        <v>30</v>
      </c>
      <c r="D9" s="174">
        <v>88</v>
      </c>
      <c r="E9" s="174">
        <v>88</v>
      </c>
      <c r="F9" s="178">
        <v>100</v>
      </c>
      <c r="G9" s="174">
        <v>135</v>
      </c>
      <c r="H9" s="174">
        <v>85</v>
      </c>
      <c r="I9" s="174">
        <v>81</v>
      </c>
      <c r="J9" s="174">
        <v>51</v>
      </c>
      <c r="K9" s="174">
        <v>49</v>
      </c>
      <c r="L9" s="174">
        <v>21</v>
      </c>
      <c r="M9" s="174">
        <v>18</v>
      </c>
      <c r="N9" s="174">
        <v>0</v>
      </c>
      <c r="O9" s="174">
        <v>0</v>
      </c>
      <c r="P9" s="178">
        <v>77.02</v>
      </c>
    </row>
    <row r="10" spans="1:18" ht="49.95" customHeight="1" x14ac:dyDescent="0.25">
      <c r="A10" s="237"/>
      <c r="B10" s="236"/>
      <c r="C10" s="76" t="s">
        <v>31</v>
      </c>
      <c r="D10" s="174">
        <v>99</v>
      </c>
      <c r="E10" s="174">
        <v>99</v>
      </c>
      <c r="F10" s="178">
        <v>100</v>
      </c>
      <c r="G10" s="174">
        <v>182</v>
      </c>
      <c r="H10" s="174">
        <v>99</v>
      </c>
      <c r="I10" s="174">
        <v>66</v>
      </c>
      <c r="J10" s="174">
        <v>44</v>
      </c>
      <c r="K10" s="174">
        <v>42</v>
      </c>
      <c r="L10" s="174">
        <v>32</v>
      </c>
      <c r="M10" s="174">
        <v>26</v>
      </c>
      <c r="N10" s="174">
        <v>4</v>
      </c>
      <c r="O10" s="174">
        <v>0</v>
      </c>
      <c r="P10" s="178">
        <v>77.900000000000006</v>
      </c>
    </row>
    <row r="11" spans="1:18" ht="49.95" customHeight="1" x14ac:dyDescent="0.25">
      <c r="A11" s="237"/>
      <c r="B11" s="236"/>
      <c r="C11" s="50" t="s">
        <v>42</v>
      </c>
      <c r="D11" s="50">
        <v>187</v>
      </c>
      <c r="E11" s="50">
        <v>187</v>
      </c>
      <c r="F11" s="177">
        <v>100</v>
      </c>
      <c r="G11" s="50">
        <v>317</v>
      </c>
      <c r="H11" s="50">
        <v>184</v>
      </c>
      <c r="I11" s="50">
        <v>147</v>
      </c>
      <c r="J11" s="50">
        <v>95</v>
      </c>
      <c r="K11" s="50">
        <v>91</v>
      </c>
      <c r="L11" s="50">
        <v>53</v>
      </c>
      <c r="M11" s="50">
        <v>44</v>
      </c>
      <c r="N11" s="50">
        <v>4</v>
      </c>
      <c r="O11" s="50">
        <v>0</v>
      </c>
      <c r="P11" s="177">
        <v>77.489999999999995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ryTjrzI97y4VTJ9EGMH7Ax7YELV+NLBgphVUfQaofE8o89EEsErCCSZYQkErs3WTHRMD3VUgA/HRXYxn/X75yA==" saltValue="DDGj1LLz0E7w9FnCc+TbB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253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233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q7d4awD0L3XA/oaSSKFe3z99UXpt/uP/jUhGbEge1eQdllDhQ+E8PCb4WXnQUsW7r2JgZS5qfwPgsSrdgdCDPg==" saltValue="6eaHP9fcFQxROv2wdwPGj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36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254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255</v>
      </c>
      <c r="D9" s="113">
        <v>491</v>
      </c>
      <c r="E9" s="114">
        <v>98.2</v>
      </c>
    </row>
    <row r="10" spans="1:16" ht="14.4" x14ac:dyDescent="0.3">
      <c r="A10" s="280">
        <v>2</v>
      </c>
      <c r="B10" s="281" t="s">
        <v>150</v>
      </c>
      <c r="C10" s="282" t="s">
        <v>256</v>
      </c>
      <c r="D10" s="283">
        <v>490</v>
      </c>
      <c r="E10" s="284">
        <v>98</v>
      </c>
    </row>
    <row r="11" spans="1:16" ht="14.4" x14ac:dyDescent="0.3">
      <c r="A11" s="280">
        <v>3</v>
      </c>
      <c r="B11" s="281" t="s">
        <v>150</v>
      </c>
      <c r="C11" s="282" t="s">
        <v>257</v>
      </c>
      <c r="D11" s="283">
        <v>486</v>
      </c>
      <c r="E11" s="284">
        <v>97.2</v>
      </c>
    </row>
    <row r="12" spans="1:16" ht="14.4" x14ac:dyDescent="0.3">
      <c r="A12" s="280">
        <v>3</v>
      </c>
      <c r="B12" s="281" t="s">
        <v>150</v>
      </c>
      <c r="C12" s="282" t="s">
        <v>258</v>
      </c>
      <c r="D12" s="283">
        <v>486</v>
      </c>
      <c r="E12" s="284">
        <v>97.2</v>
      </c>
    </row>
    <row r="13" spans="1:16" ht="14.4" x14ac:dyDescent="0.3">
      <c r="A13" s="280">
        <v>4</v>
      </c>
      <c r="B13" s="281" t="s">
        <v>150</v>
      </c>
      <c r="C13" s="282" t="s">
        <v>259</v>
      </c>
      <c r="D13" s="283">
        <v>482</v>
      </c>
      <c r="E13" s="284">
        <v>96.4</v>
      </c>
    </row>
    <row r="14" spans="1:16" ht="14.4" x14ac:dyDescent="0.3">
      <c r="A14" s="280">
        <v>4</v>
      </c>
      <c r="B14" s="281" t="s">
        <v>150</v>
      </c>
      <c r="C14" s="282" t="s">
        <v>260</v>
      </c>
      <c r="D14" s="283">
        <v>482</v>
      </c>
      <c r="E14" s="284">
        <v>96.4</v>
      </c>
    </row>
    <row r="15" spans="1:16" ht="14.4" x14ac:dyDescent="0.3">
      <c r="A15" s="280">
        <v>5</v>
      </c>
      <c r="B15" s="281" t="s">
        <v>150</v>
      </c>
      <c r="C15" s="282" t="s">
        <v>261</v>
      </c>
      <c r="D15" s="283">
        <v>477</v>
      </c>
      <c r="E15" s="284">
        <v>95.4</v>
      </c>
    </row>
    <row r="16" spans="1:16" ht="14.4" x14ac:dyDescent="0.3">
      <c r="A16" s="280">
        <v>6</v>
      </c>
      <c r="B16" s="281" t="s">
        <v>150</v>
      </c>
      <c r="C16" s="282" t="s">
        <v>262</v>
      </c>
      <c r="D16" s="283">
        <v>476</v>
      </c>
      <c r="E16" s="284">
        <v>95.2</v>
      </c>
    </row>
    <row r="17" spans="1:5" ht="14.4" x14ac:dyDescent="0.3">
      <c r="A17" s="280">
        <v>7</v>
      </c>
      <c r="B17" s="281" t="s">
        <v>150</v>
      </c>
      <c r="C17" s="282" t="s">
        <v>263</v>
      </c>
      <c r="D17" s="283">
        <v>471</v>
      </c>
      <c r="E17" s="284">
        <v>94.2</v>
      </c>
    </row>
    <row r="18" spans="1:5" ht="14.4" x14ac:dyDescent="0.3">
      <c r="A18" s="280">
        <v>8</v>
      </c>
      <c r="B18" s="281" t="s">
        <v>150</v>
      </c>
      <c r="C18" s="282" t="s">
        <v>264</v>
      </c>
      <c r="D18" s="283">
        <v>469</v>
      </c>
      <c r="E18" s="284">
        <v>93.8</v>
      </c>
    </row>
    <row r="19" spans="1:5" ht="14.4" x14ac:dyDescent="0.3">
      <c r="A19" s="280">
        <v>9</v>
      </c>
      <c r="B19" s="281" t="s">
        <v>150</v>
      </c>
      <c r="C19" s="282" t="s">
        <v>265</v>
      </c>
      <c r="D19" s="283">
        <v>463</v>
      </c>
      <c r="E19" s="284">
        <v>92.6</v>
      </c>
    </row>
    <row r="20" spans="1:5" ht="14.4" x14ac:dyDescent="0.3">
      <c r="A20" s="280">
        <v>9</v>
      </c>
      <c r="B20" s="281" t="s">
        <v>150</v>
      </c>
      <c r="C20" s="282" t="s">
        <v>266</v>
      </c>
      <c r="D20" s="283">
        <v>463</v>
      </c>
      <c r="E20" s="284">
        <v>92.6</v>
      </c>
    </row>
    <row r="21" spans="1:5" ht="14.4" x14ac:dyDescent="0.3">
      <c r="A21" s="280">
        <v>10</v>
      </c>
      <c r="B21" s="281" t="s">
        <v>150</v>
      </c>
      <c r="C21" s="282" t="s">
        <v>267</v>
      </c>
      <c r="D21" s="283">
        <v>460</v>
      </c>
      <c r="E21" s="284">
        <v>92</v>
      </c>
    </row>
    <row r="22" spans="1:5" ht="14.4" x14ac:dyDescent="0.3">
      <c r="A22" s="280">
        <v>10</v>
      </c>
      <c r="B22" s="281" t="s">
        <v>150</v>
      </c>
      <c r="C22" s="282" t="s">
        <v>268</v>
      </c>
      <c r="D22" s="283">
        <v>460</v>
      </c>
      <c r="E22" s="284">
        <v>92</v>
      </c>
    </row>
    <row r="23" spans="1:5" ht="14.4" x14ac:dyDescent="0.3">
      <c r="A23" s="280">
        <v>11</v>
      </c>
      <c r="B23" s="281" t="s">
        <v>150</v>
      </c>
      <c r="C23" s="282" t="s">
        <v>269</v>
      </c>
      <c r="D23" s="283">
        <v>458</v>
      </c>
      <c r="E23" s="284">
        <v>91.6</v>
      </c>
    </row>
    <row r="24" spans="1:5" ht="14.4" x14ac:dyDescent="0.3">
      <c r="A24" s="280">
        <v>11</v>
      </c>
      <c r="B24" s="281" t="s">
        <v>150</v>
      </c>
      <c r="C24" s="282" t="s">
        <v>270</v>
      </c>
      <c r="D24" s="283">
        <v>458</v>
      </c>
      <c r="E24" s="284">
        <v>91.6</v>
      </c>
    </row>
    <row r="25" spans="1:5" ht="14.4" x14ac:dyDescent="0.3">
      <c r="A25" s="280">
        <v>11</v>
      </c>
      <c r="B25" s="281" t="s">
        <v>150</v>
      </c>
      <c r="C25" s="282" t="s">
        <v>271</v>
      </c>
      <c r="D25" s="283">
        <v>458</v>
      </c>
      <c r="E25" s="284">
        <v>91.6</v>
      </c>
    </row>
    <row r="26" spans="1:5" ht="14.4" x14ac:dyDescent="0.3">
      <c r="A26" s="280">
        <v>12</v>
      </c>
      <c r="B26" s="281" t="s">
        <v>150</v>
      </c>
      <c r="C26" s="282" t="s">
        <v>272</v>
      </c>
      <c r="D26" s="283">
        <v>457</v>
      </c>
      <c r="E26" s="284">
        <v>91.4</v>
      </c>
    </row>
    <row r="27" spans="1:5" ht="14.4" x14ac:dyDescent="0.3">
      <c r="A27" s="280">
        <v>12</v>
      </c>
      <c r="B27" s="281" t="s">
        <v>150</v>
      </c>
      <c r="C27" s="282" t="s">
        <v>273</v>
      </c>
      <c r="D27" s="283">
        <v>457</v>
      </c>
      <c r="E27" s="284">
        <v>91.4</v>
      </c>
    </row>
    <row r="28" spans="1:5" ht="14.4" x14ac:dyDescent="0.3">
      <c r="A28" s="280">
        <v>13</v>
      </c>
      <c r="B28" s="281" t="s">
        <v>150</v>
      </c>
      <c r="C28" s="282" t="s">
        <v>274</v>
      </c>
      <c r="D28" s="283">
        <v>455</v>
      </c>
      <c r="E28" s="284">
        <v>91</v>
      </c>
    </row>
    <row r="29" spans="1:5" ht="14.4" x14ac:dyDescent="0.3">
      <c r="A29" s="280">
        <v>13</v>
      </c>
      <c r="B29" s="281" t="s">
        <v>150</v>
      </c>
      <c r="C29" s="282" t="s">
        <v>275</v>
      </c>
      <c r="D29" s="283">
        <v>455</v>
      </c>
      <c r="E29" s="284">
        <v>91</v>
      </c>
    </row>
    <row r="30" spans="1:5" ht="14.4" x14ac:dyDescent="0.3">
      <c r="A30" s="280">
        <v>13</v>
      </c>
      <c r="B30" s="281" t="s">
        <v>150</v>
      </c>
      <c r="C30" s="282" t="s">
        <v>276</v>
      </c>
      <c r="D30" s="283">
        <v>455</v>
      </c>
      <c r="E30" s="284">
        <v>91</v>
      </c>
    </row>
    <row r="31" spans="1:5" ht="14.4" x14ac:dyDescent="0.3">
      <c r="A31" s="280">
        <v>14</v>
      </c>
      <c r="B31" s="281" t="s">
        <v>150</v>
      </c>
      <c r="C31" s="282" t="s">
        <v>277</v>
      </c>
      <c r="D31" s="283">
        <v>452</v>
      </c>
      <c r="E31" s="284">
        <v>90.4</v>
      </c>
    </row>
    <row r="32" spans="1:5" ht="14.4" x14ac:dyDescent="0.3">
      <c r="A32" s="280">
        <v>14</v>
      </c>
      <c r="B32" s="281" t="s">
        <v>150</v>
      </c>
      <c r="C32" s="282" t="s">
        <v>278</v>
      </c>
      <c r="D32" s="283">
        <v>452</v>
      </c>
      <c r="E32" s="284">
        <v>90.4</v>
      </c>
    </row>
    <row r="33" spans="1:5" ht="14.4" x14ac:dyDescent="0.3">
      <c r="A33" s="280">
        <v>15</v>
      </c>
      <c r="B33" s="281" t="s">
        <v>150</v>
      </c>
      <c r="C33" s="282" t="s">
        <v>279</v>
      </c>
      <c r="D33" s="283">
        <v>450</v>
      </c>
      <c r="E33" s="284">
        <v>90</v>
      </c>
    </row>
    <row r="35" spans="1:5" ht="40.049999999999997" customHeight="1" x14ac:dyDescent="0.25">
      <c r="A35" s="286" t="s">
        <v>142</v>
      </c>
      <c r="B35" s="285"/>
      <c r="C35" s="285"/>
      <c r="D35" s="285"/>
      <c r="E35" s="285"/>
    </row>
    <row r="36" spans="1:5" ht="40.049999999999997" customHeight="1" x14ac:dyDescent="0.25">
      <c r="A36" s="288" t="s">
        <v>143</v>
      </c>
      <c r="B36" s="287"/>
      <c r="C36" s="287"/>
      <c r="D36" s="287"/>
      <c r="E36" s="287"/>
    </row>
  </sheetData>
  <sheetProtection algorithmName="SHA-512" hashValue="a+v1GirQTBD2SfxOhQV4QKVbIstg4vUKSoo7ta+4DHhHsJVEkbJv4nIiFIQ6QcvIB5raXp7ceZY2e1X7PCzNVw==" saltValue="AcU71upHfcnJx1/iH2NpPA==" spinCount="100000" sheet="1" objects="1" scenarios="1"/>
  <mergeCells count="9">
    <mergeCell ref="A35:E35"/>
    <mergeCell ref="A36:E36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280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233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RaDzrQa+o5T9Er94owuBo/jSuwdW5gEKkYBhqe5jJEUlPngrHVMLdQ6PBLgc456um87DFuiiDCyDXaEXofhfsg==" saltValue="5Y3S6HW9+CQWYNW/EehqLg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91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281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233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iEUSpqOK3B6XVshyVPaRK9ZpBgYsqiJ/6EFL8otYLjhu8o+uplpcurmoClYQrvs8VrumbrwsP5yXWvaHJ/OjMQ==" saltValue="U+E3G3/cniDa0bWjEkZC4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282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233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CXL3J3xnjq1MYAQSwuLcu/Ee+Csj1Kl4M0RIXa62mfONppx1pWj0cVkBsFoxxYF5W4d60gpNz8MADlFk4aMztg==" saltValue="Pk1ORgn8uxzKV1bCUge89g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9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9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5" t="s">
        <v>145</v>
      </c>
      <c r="B2" s="245"/>
      <c r="C2" s="245"/>
      <c r="D2" s="245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283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257</v>
      </c>
      <c r="D9" s="122" t="s">
        <v>7</v>
      </c>
    </row>
    <row r="10" spans="1:15" ht="14.4" x14ac:dyDescent="0.3">
      <c r="A10" s="280">
        <v>2</v>
      </c>
      <c r="B10" s="282" t="s">
        <v>150</v>
      </c>
      <c r="C10" s="289" t="s">
        <v>262</v>
      </c>
      <c r="D10" s="290" t="s">
        <v>7</v>
      </c>
    </row>
    <row r="11" spans="1:15" ht="14.4" x14ac:dyDescent="0.3">
      <c r="A11" s="280">
        <v>3</v>
      </c>
      <c r="B11" s="282" t="s">
        <v>150</v>
      </c>
      <c r="C11" s="289" t="s">
        <v>255</v>
      </c>
      <c r="D11" s="290" t="s">
        <v>7</v>
      </c>
    </row>
    <row r="12" spans="1:15" ht="14.4" x14ac:dyDescent="0.3">
      <c r="A12" s="280">
        <v>4</v>
      </c>
      <c r="B12" s="282" t="s">
        <v>150</v>
      </c>
      <c r="C12" s="289" t="s">
        <v>259</v>
      </c>
      <c r="D12" s="290" t="s">
        <v>7</v>
      </c>
    </row>
    <row r="13" spans="1:15" ht="14.4" x14ac:dyDescent="0.3">
      <c r="A13" s="280">
        <v>5</v>
      </c>
      <c r="B13" s="282" t="s">
        <v>150</v>
      </c>
      <c r="C13" s="289" t="s">
        <v>261</v>
      </c>
      <c r="D13" s="290" t="s">
        <v>7</v>
      </c>
    </row>
    <row r="14" spans="1:15" ht="14.4" x14ac:dyDescent="0.3">
      <c r="A14" s="280">
        <v>6</v>
      </c>
      <c r="B14" s="282" t="s">
        <v>150</v>
      </c>
      <c r="C14" s="289" t="s">
        <v>256</v>
      </c>
      <c r="D14" s="290" t="s">
        <v>7</v>
      </c>
    </row>
    <row r="15" spans="1:15" ht="14.4" x14ac:dyDescent="0.3">
      <c r="A15" s="280">
        <v>7</v>
      </c>
      <c r="B15" s="282" t="s">
        <v>150</v>
      </c>
      <c r="C15" s="289" t="s">
        <v>258</v>
      </c>
      <c r="D15" s="290" t="s">
        <v>7</v>
      </c>
    </row>
    <row r="16" spans="1:15" ht="14.4" x14ac:dyDescent="0.3">
      <c r="A16" s="280">
        <v>8</v>
      </c>
      <c r="B16" s="282" t="s">
        <v>150</v>
      </c>
      <c r="C16" s="289" t="s">
        <v>260</v>
      </c>
      <c r="D16" s="290" t="s">
        <v>7</v>
      </c>
    </row>
    <row r="18" spans="1:4" ht="40.049999999999997" customHeight="1" x14ac:dyDescent="0.25">
      <c r="A18" s="286" t="s">
        <v>142</v>
      </c>
      <c r="B18" s="285"/>
      <c r="C18" s="285"/>
      <c r="D18" s="285"/>
    </row>
    <row r="19" spans="1:4" ht="40.049999999999997" customHeight="1" x14ac:dyDescent="0.25">
      <c r="A19" s="288" t="s">
        <v>143</v>
      </c>
      <c r="B19" s="287"/>
      <c r="C19" s="287"/>
      <c r="D19" s="287"/>
    </row>
  </sheetData>
  <sheetProtection algorithmName="SHA-512" hashValue="hTAURvmOjiXnZ+LBgl6hV+C9H0kUXjoQieIl9IHxM8T+8eCw0qLwfB3rW4z7GWQ+jSHdrTw57zc/mbZl5KATIg==" saltValue="9NeSnpEVqQoDZc6q0b6ofw==" spinCount="100000" sheet="1" objects="1" scenarios="1"/>
  <mergeCells count="9">
    <mergeCell ref="A18:D18"/>
    <mergeCell ref="A19:D19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129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284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6"/>
      <c r="C11" s="266"/>
    </row>
    <row r="12" spans="1:14" s="131" customFormat="1" ht="40.049999999999997" customHeight="1" x14ac:dyDescent="0.2">
      <c r="A12" s="292" t="s">
        <v>143</v>
      </c>
      <c r="B12" s="265"/>
      <c r="C12" s="265"/>
    </row>
    <row r="25" spans="1:1" x14ac:dyDescent="0.25">
      <c r="A25" s="132"/>
    </row>
  </sheetData>
  <sheetProtection algorithmName="SHA-512" hashValue="6pFousFWbEbpK/ZD2ZVz8kof8CdMrNPb9x+uod188WbQ2VH9SxbnJ9KI3qdN6CwLYR2Sl6cT8dxrGIz2+rgiyw==" saltValue="B1mZzwIMCZ5zaBxuuxVlb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131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285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225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R8dGN9lIcqNs2zZ+f/O/LPS7HLw8vHQvhH6mT9gCdl6XJuKJlBLtiKS+aReDe7P7mV+uWOWcDA8St4IWL4RbCQ==" saltValue="zal3RzYjUGeaXSE0b7rN/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132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286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225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kFTopZgJVD3o7c6NXxXjpvnRf9qSSFPTFNoGJBCII197uZL3lMKPGKLj/C2u4lEIG0hmW/JvPV4LdLR9rjQ+Wg==" saltValue="xyHY+vsjsLUIRV9Tf07kg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133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287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225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B0waTu7vEDlBX/8emD4yYG2QOHTpzAvmpy8DbrJBQX32CpaD4Bm1WbIjw2cPm8CjKRCgcWsb5W9g2on6452v9A==" saltValue="CNGP0HKEqwic0Ih0DHgIm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1"/>
      <c r="T1" s="169" t="s">
        <v>90</v>
      </c>
      <c r="U1" s="51"/>
      <c r="V1" s="51"/>
      <c r="W1" s="51"/>
    </row>
    <row r="2" spans="1:23" s="41" customFormat="1" ht="17.399999999999999" x14ac:dyDescent="0.25">
      <c r="A2" s="221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154" t="s">
        <v>57</v>
      </c>
    </row>
    <row r="3" spans="1:23" s="41" customFormat="1" ht="13.8" x14ac:dyDescent="0.25">
      <c r="A3" s="222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23" s="41" customFormat="1" ht="13.8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23" s="41" customFormat="1" ht="13.8" x14ac:dyDescent="0.25">
      <c r="A5" s="226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23" s="41" customFormat="1" ht="13.8" x14ac:dyDescent="0.25">
      <c r="A6" s="227" t="s">
        <v>152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81"/>
      <c r="T6" s="81"/>
      <c r="U6" s="81"/>
      <c r="V6" s="81"/>
      <c r="W6" s="81"/>
    </row>
    <row r="7" spans="1:23" s="41" customFormat="1" ht="13.8" x14ac:dyDescent="0.25">
      <c r="A7" s="226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81"/>
      <c r="T7" s="81"/>
      <c r="U7" s="82"/>
      <c r="V7" s="81"/>
      <c r="W7" s="81"/>
    </row>
    <row r="8" spans="1:23" s="54" customFormat="1" ht="28.05" customHeight="1" x14ac:dyDescent="0.25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7">
        <v>1</v>
      </c>
      <c r="B9" s="240" t="s">
        <v>154</v>
      </c>
      <c r="C9" s="55" t="s">
        <v>30</v>
      </c>
      <c r="D9" s="48">
        <v>88</v>
      </c>
      <c r="E9" s="48">
        <v>88</v>
      </c>
      <c r="F9" s="49">
        <v>100</v>
      </c>
      <c r="G9" s="48">
        <v>22</v>
      </c>
      <c r="H9" s="48">
        <v>16</v>
      </c>
      <c r="I9" s="48">
        <v>19</v>
      </c>
      <c r="J9" s="48">
        <v>18</v>
      </c>
      <c r="K9" s="48">
        <v>7</v>
      </c>
      <c r="L9" s="48">
        <v>5</v>
      </c>
      <c r="M9" s="48">
        <v>1</v>
      </c>
      <c r="N9" s="48">
        <v>0</v>
      </c>
      <c r="O9" s="48">
        <v>0</v>
      </c>
      <c r="P9" s="48">
        <v>88</v>
      </c>
      <c r="Q9" s="48">
        <v>537</v>
      </c>
      <c r="R9" s="49">
        <v>76.28</v>
      </c>
      <c r="S9" s="52"/>
      <c r="T9" s="53"/>
      <c r="U9" s="52"/>
      <c r="V9" s="52"/>
      <c r="W9" s="52"/>
    </row>
    <row r="10" spans="1:23" s="54" customFormat="1" ht="15.45" customHeight="1" x14ac:dyDescent="0.25">
      <c r="A10" s="237"/>
      <c r="B10" s="240"/>
      <c r="C10" s="55" t="s">
        <v>31</v>
      </c>
      <c r="D10" s="48">
        <v>99</v>
      </c>
      <c r="E10" s="48">
        <v>99</v>
      </c>
      <c r="F10" s="49">
        <v>100</v>
      </c>
      <c r="G10" s="48">
        <v>43</v>
      </c>
      <c r="H10" s="48">
        <v>12</v>
      </c>
      <c r="I10" s="48">
        <v>18</v>
      </c>
      <c r="J10" s="48">
        <v>9</v>
      </c>
      <c r="K10" s="48">
        <v>7</v>
      </c>
      <c r="L10" s="48">
        <v>5</v>
      </c>
      <c r="M10" s="48">
        <v>5</v>
      </c>
      <c r="N10" s="48">
        <v>0</v>
      </c>
      <c r="O10" s="48">
        <v>0</v>
      </c>
      <c r="P10" s="48">
        <v>99</v>
      </c>
      <c r="Q10" s="48">
        <v>634</v>
      </c>
      <c r="R10" s="49">
        <v>80.05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7"/>
      <c r="B11" s="240"/>
      <c r="C11" s="56" t="s">
        <v>42</v>
      </c>
      <c r="D11" s="36">
        <v>187</v>
      </c>
      <c r="E11" s="36">
        <v>187</v>
      </c>
      <c r="F11" s="37">
        <v>100</v>
      </c>
      <c r="G11" s="36">
        <v>65</v>
      </c>
      <c r="H11" s="36">
        <v>28</v>
      </c>
      <c r="I11" s="36">
        <v>37</v>
      </c>
      <c r="J11" s="36">
        <v>27</v>
      </c>
      <c r="K11" s="36">
        <v>14</v>
      </c>
      <c r="L11" s="36">
        <v>10</v>
      </c>
      <c r="M11" s="36">
        <v>6</v>
      </c>
      <c r="N11" s="36">
        <v>0</v>
      </c>
      <c r="O11" s="36">
        <v>0</v>
      </c>
      <c r="P11" s="36">
        <v>187</v>
      </c>
      <c r="Q11" s="36">
        <v>1171</v>
      </c>
      <c r="R11" s="37">
        <v>78.28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7">
        <v>2</v>
      </c>
      <c r="B12" s="240" t="s">
        <v>155</v>
      </c>
      <c r="C12" s="55" t="s">
        <v>30</v>
      </c>
      <c r="D12" s="48">
        <v>41</v>
      </c>
      <c r="E12" s="48">
        <v>41</v>
      </c>
      <c r="F12" s="49">
        <v>100</v>
      </c>
      <c r="G12" s="48">
        <v>11</v>
      </c>
      <c r="H12" s="48">
        <v>3</v>
      </c>
      <c r="I12" s="48">
        <v>4</v>
      </c>
      <c r="J12" s="48">
        <v>3</v>
      </c>
      <c r="K12" s="48">
        <v>9</v>
      </c>
      <c r="L12" s="48">
        <v>5</v>
      </c>
      <c r="M12" s="48">
        <v>6</v>
      </c>
      <c r="N12" s="48">
        <v>0</v>
      </c>
      <c r="O12" s="48">
        <v>0</v>
      </c>
      <c r="P12" s="48">
        <v>41</v>
      </c>
      <c r="Q12" s="48">
        <v>211</v>
      </c>
      <c r="R12" s="49">
        <v>64.33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7"/>
      <c r="B13" s="240"/>
      <c r="C13" s="55" t="s">
        <v>31</v>
      </c>
      <c r="D13" s="48">
        <v>75</v>
      </c>
      <c r="E13" s="48">
        <v>75</v>
      </c>
      <c r="F13" s="49">
        <v>100</v>
      </c>
      <c r="G13" s="48">
        <v>22</v>
      </c>
      <c r="H13" s="48">
        <v>11</v>
      </c>
      <c r="I13" s="48">
        <v>10</v>
      </c>
      <c r="J13" s="48">
        <v>7</v>
      </c>
      <c r="K13" s="48">
        <v>6</v>
      </c>
      <c r="L13" s="48">
        <v>8</v>
      </c>
      <c r="M13" s="48">
        <v>8</v>
      </c>
      <c r="N13" s="48">
        <v>3</v>
      </c>
      <c r="O13" s="48">
        <v>0</v>
      </c>
      <c r="P13" s="48">
        <v>75</v>
      </c>
      <c r="Q13" s="48">
        <v>415</v>
      </c>
      <c r="R13" s="49">
        <v>69.17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7"/>
      <c r="B14" s="240"/>
      <c r="C14" s="56" t="s">
        <v>42</v>
      </c>
      <c r="D14" s="36">
        <v>116</v>
      </c>
      <c r="E14" s="36">
        <v>116</v>
      </c>
      <c r="F14" s="37">
        <v>100</v>
      </c>
      <c r="G14" s="36">
        <v>33</v>
      </c>
      <c r="H14" s="36">
        <v>14</v>
      </c>
      <c r="I14" s="36">
        <v>14</v>
      </c>
      <c r="J14" s="36">
        <v>10</v>
      </c>
      <c r="K14" s="36">
        <v>15</v>
      </c>
      <c r="L14" s="36">
        <v>13</v>
      </c>
      <c r="M14" s="36">
        <v>14</v>
      </c>
      <c r="N14" s="36">
        <v>3</v>
      </c>
      <c r="O14" s="36">
        <v>0</v>
      </c>
      <c r="P14" s="36">
        <v>116</v>
      </c>
      <c r="Q14" s="36">
        <v>626</v>
      </c>
      <c r="R14" s="37">
        <v>67.459999999999994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7">
        <v>3</v>
      </c>
      <c r="B15" s="240" t="s">
        <v>156</v>
      </c>
      <c r="C15" s="55" t="s">
        <v>30</v>
      </c>
      <c r="D15" s="48">
        <v>47</v>
      </c>
      <c r="E15" s="48">
        <v>47</v>
      </c>
      <c r="F15" s="49">
        <v>100</v>
      </c>
      <c r="G15" s="48">
        <v>20</v>
      </c>
      <c r="H15" s="48">
        <v>7</v>
      </c>
      <c r="I15" s="48">
        <v>6</v>
      </c>
      <c r="J15" s="48">
        <v>4</v>
      </c>
      <c r="K15" s="48">
        <v>6</v>
      </c>
      <c r="L15" s="48">
        <v>1</v>
      </c>
      <c r="M15" s="48">
        <v>3</v>
      </c>
      <c r="N15" s="48">
        <v>0</v>
      </c>
      <c r="O15" s="48">
        <v>0</v>
      </c>
      <c r="P15" s="48">
        <v>47</v>
      </c>
      <c r="Q15" s="48">
        <v>298</v>
      </c>
      <c r="R15" s="49">
        <v>79.260000000000005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7"/>
      <c r="B16" s="240"/>
      <c r="C16" s="55" t="s">
        <v>31</v>
      </c>
      <c r="D16" s="48">
        <v>24</v>
      </c>
      <c r="E16" s="48">
        <v>24</v>
      </c>
      <c r="F16" s="49">
        <v>100</v>
      </c>
      <c r="G16" s="48">
        <v>10</v>
      </c>
      <c r="H16" s="48">
        <v>6</v>
      </c>
      <c r="I16" s="48">
        <v>3</v>
      </c>
      <c r="J16" s="48">
        <v>0</v>
      </c>
      <c r="K16" s="48">
        <v>3</v>
      </c>
      <c r="L16" s="48">
        <v>2</v>
      </c>
      <c r="M16" s="48">
        <v>0</v>
      </c>
      <c r="N16" s="48">
        <v>0</v>
      </c>
      <c r="O16" s="48">
        <v>0</v>
      </c>
      <c r="P16" s="48">
        <v>24</v>
      </c>
      <c r="Q16" s="48">
        <v>158</v>
      </c>
      <c r="R16" s="49">
        <v>82.29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7"/>
      <c r="B17" s="240"/>
      <c r="C17" s="56" t="s">
        <v>42</v>
      </c>
      <c r="D17" s="36">
        <v>71</v>
      </c>
      <c r="E17" s="36">
        <v>71</v>
      </c>
      <c r="F17" s="37">
        <v>100</v>
      </c>
      <c r="G17" s="36">
        <v>30</v>
      </c>
      <c r="H17" s="36">
        <v>13</v>
      </c>
      <c r="I17" s="36">
        <v>9</v>
      </c>
      <c r="J17" s="36">
        <v>4</v>
      </c>
      <c r="K17" s="36">
        <v>9</v>
      </c>
      <c r="L17" s="36">
        <v>3</v>
      </c>
      <c r="M17" s="36">
        <v>3</v>
      </c>
      <c r="N17" s="36">
        <v>0</v>
      </c>
      <c r="O17" s="36">
        <v>0</v>
      </c>
      <c r="P17" s="36">
        <v>71</v>
      </c>
      <c r="Q17" s="36">
        <v>456</v>
      </c>
      <c r="R17" s="37">
        <v>80.28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7">
        <v>4</v>
      </c>
      <c r="B18" s="240" t="s">
        <v>157</v>
      </c>
      <c r="C18" s="55" t="s">
        <v>30</v>
      </c>
      <c r="D18" s="48">
        <v>66</v>
      </c>
      <c r="E18" s="48">
        <v>66</v>
      </c>
      <c r="F18" s="49">
        <v>100</v>
      </c>
      <c r="G18" s="48">
        <v>32</v>
      </c>
      <c r="H18" s="48">
        <v>18</v>
      </c>
      <c r="I18" s="48">
        <v>8</v>
      </c>
      <c r="J18" s="48">
        <v>5</v>
      </c>
      <c r="K18" s="48">
        <v>3</v>
      </c>
      <c r="L18" s="48">
        <v>0</v>
      </c>
      <c r="M18" s="48">
        <v>0</v>
      </c>
      <c r="N18" s="48">
        <v>0</v>
      </c>
      <c r="O18" s="48">
        <v>0</v>
      </c>
      <c r="P18" s="48">
        <v>66</v>
      </c>
      <c r="Q18" s="48">
        <v>467</v>
      </c>
      <c r="R18" s="49">
        <v>88.45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7"/>
      <c r="B19" s="240"/>
      <c r="C19" s="55" t="s">
        <v>31</v>
      </c>
      <c r="D19" s="48">
        <v>70</v>
      </c>
      <c r="E19" s="48">
        <v>70</v>
      </c>
      <c r="F19" s="49">
        <v>100</v>
      </c>
      <c r="G19" s="48">
        <v>36</v>
      </c>
      <c r="H19" s="48">
        <v>13</v>
      </c>
      <c r="I19" s="48">
        <v>10</v>
      </c>
      <c r="J19" s="48">
        <v>4</v>
      </c>
      <c r="K19" s="48">
        <v>3</v>
      </c>
      <c r="L19" s="48">
        <v>4</v>
      </c>
      <c r="M19" s="48">
        <v>0</v>
      </c>
      <c r="N19" s="48">
        <v>0</v>
      </c>
      <c r="O19" s="48">
        <v>0</v>
      </c>
      <c r="P19" s="48">
        <v>70</v>
      </c>
      <c r="Q19" s="48">
        <v>483</v>
      </c>
      <c r="R19" s="49">
        <v>86.25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7"/>
      <c r="B20" s="240"/>
      <c r="C20" s="56" t="s">
        <v>42</v>
      </c>
      <c r="D20" s="36">
        <v>136</v>
      </c>
      <c r="E20" s="36">
        <v>136</v>
      </c>
      <c r="F20" s="37">
        <v>100</v>
      </c>
      <c r="G20" s="36">
        <v>68</v>
      </c>
      <c r="H20" s="36">
        <v>31</v>
      </c>
      <c r="I20" s="36">
        <v>18</v>
      </c>
      <c r="J20" s="36">
        <v>9</v>
      </c>
      <c r="K20" s="36">
        <v>6</v>
      </c>
      <c r="L20" s="36">
        <v>4</v>
      </c>
      <c r="M20" s="36">
        <v>0</v>
      </c>
      <c r="N20" s="36">
        <v>0</v>
      </c>
      <c r="O20" s="36">
        <v>0</v>
      </c>
      <c r="P20" s="36">
        <v>136</v>
      </c>
      <c r="Q20" s="36">
        <v>950</v>
      </c>
      <c r="R20" s="37">
        <v>87.32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7">
        <v>5</v>
      </c>
      <c r="B21" s="240" t="s">
        <v>158</v>
      </c>
      <c r="C21" s="55" t="s">
        <v>30</v>
      </c>
      <c r="D21" s="48">
        <v>22</v>
      </c>
      <c r="E21" s="48">
        <v>22</v>
      </c>
      <c r="F21" s="49">
        <v>100</v>
      </c>
      <c r="G21" s="48">
        <v>2</v>
      </c>
      <c r="H21" s="48">
        <v>8</v>
      </c>
      <c r="I21" s="48">
        <v>9</v>
      </c>
      <c r="J21" s="48">
        <v>1</v>
      </c>
      <c r="K21" s="48">
        <v>1</v>
      </c>
      <c r="L21" s="48">
        <v>1</v>
      </c>
      <c r="M21" s="48">
        <v>0</v>
      </c>
      <c r="N21" s="48">
        <v>0</v>
      </c>
      <c r="O21" s="48">
        <v>0</v>
      </c>
      <c r="P21" s="48">
        <v>22</v>
      </c>
      <c r="Q21" s="48">
        <v>138</v>
      </c>
      <c r="R21" s="49">
        <v>78.41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7"/>
      <c r="B22" s="240"/>
      <c r="C22" s="55" t="s">
        <v>31</v>
      </c>
      <c r="D22" s="48">
        <v>29</v>
      </c>
      <c r="E22" s="48">
        <v>29</v>
      </c>
      <c r="F22" s="49">
        <v>100</v>
      </c>
      <c r="G22" s="48">
        <v>12</v>
      </c>
      <c r="H22" s="48">
        <v>2</v>
      </c>
      <c r="I22" s="48">
        <v>3</v>
      </c>
      <c r="J22" s="48">
        <v>8</v>
      </c>
      <c r="K22" s="48">
        <v>1</v>
      </c>
      <c r="L22" s="48">
        <v>2</v>
      </c>
      <c r="M22" s="48">
        <v>1</v>
      </c>
      <c r="N22" s="48">
        <v>0</v>
      </c>
      <c r="O22" s="48">
        <v>0</v>
      </c>
      <c r="P22" s="48">
        <v>29</v>
      </c>
      <c r="Q22" s="48">
        <v>180</v>
      </c>
      <c r="R22" s="49">
        <v>77.59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7"/>
      <c r="B23" s="240"/>
      <c r="C23" s="56" t="s">
        <v>42</v>
      </c>
      <c r="D23" s="36">
        <v>51</v>
      </c>
      <c r="E23" s="36">
        <v>51</v>
      </c>
      <c r="F23" s="37">
        <v>100</v>
      </c>
      <c r="G23" s="36">
        <v>14</v>
      </c>
      <c r="H23" s="36">
        <v>10</v>
      </c>
      <c r="I23" s="36">
        <v>12</v>
      </c>
      <c r="J23" s="36">
        <v>9</v>
      </c>
      <c r="K23" s="36">
        <v>2</v>
      </c>
      <c r="L23" s="36">
        <v>3</v>
      </c>
      <c r="M23" s="36">
        <v>1</v>
      </c>
      <c r="N23" s="36">
        <v>0</v>
      </c>
      <c r="O23" s="36">
        <v>0</v>
      </c>
      <c r="P23" s="36">
        <v>51</v>
      </c>
      <c r="Q23" s="36">
        <v>318</v>
      </c>
      <c r="R23" s="37">
        <v>77.94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7">
        <v>6</v>
      </c>
      <c r="B24" s="240" t="s">
        <v>159</v>
      </c>
      <c r="C24" s="55" t="s">
        <v>30</v>
      </c>
      <c r="D24" s="48">
        <v>88</v>
      </c>
      <c r="E24" s="48">
        <v>88</v>
      </c>
      <c r="F24" s="49">
        <v>100</v>
      </c>
      <c r="G24" s="48">
        <v>26</v>
      </c>
      <c r="H24" s="48">
        <v>9</v>
      </c>
      <c r="I24" s="48">
        <v>22</v>
      </c>
      <c r="J24" s="48">
        <v>9</v>
      </c>
      <c r="K24" s="48">
        <v>12</v>
      </c>
      <c r="L24" s="48">
        <v>7</v>
      </c>
      <c r="M24" s="48">
        <v>3</v>
      </c>
      <c r="N24" s="48">
        <v>0</v>
      </c>
      <c r="O24" s="48">
        <v>0</v>
      </c>
      <c r="P24" s="48">
        <v>88</v>
      </c>
      <c r="Q24" s="48">
        <v>523</v>
      </c>
      <c r="R24" s="49">
        <v>74.290000000000006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7"/>
      <c r="B25" s="240"/>
      <c r="C25" s="55" t="s">
        <v>31</v>
      </c>
      <c r="D25" s="48">
        <v>99</v>
      </c>
      <c r="E25" s="48">
        <v>99</v>
      </c>
      <c r="F25" s="49">
        <v>100</v>
      </c>
      <c r="G25" s="48">
        <v>23</v>
      </c>
      <c r="H25" s="48">
        <v>32</v>
      </c>
      <c r="I25" s="48">
        <v>11</v>
      </c>
      <c r="J25" s="48">
        <v>8</v>
      </c>
      <c r="K25" s="48">
        <v>13</v>
      </c>
      <c r="L25" s="48">
        <v>5</v>
      </c>
      <c r="M25" s="48">
        <v>7</v>
      </c>
      <c r="N25" s="48">
        <v>0</v>
      </c>
      <c r="O25" s="48">
        <v>0</v>
      </c>
      <c r="P25" s="48">
        <v>99</v>
      </c>
      <c r="Q25" s="48">
        <v>595</v>
      </c>
      <c r="R25" s="49">
        <v>75.13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7"/>
      <c r="B26" s="240"/>
      <c r="C26" s="56" t="s">
        <v>42</v>
      </c>
      <c r="D26" s="36">
        <v>187</v>
      </c>
      <c r="E26" s="36">
        <v>187</v>
      </c>
      <c r="F26" s="37">
        <v>100</v>
      </c>
      <c r="G26" s="36">
        <v>49</v>
      </c>
      <c r="H26" s="36">
        <v>41</v>
      </c>
      <c r="I26" s="36">
        <v>33</v>
      </c>
      <c r="J26" s="36">
        <v>17</v>
      </c>
      <c r="K26" s="36">
        <v>25</v>
      </c>
      <c r="L26" s="36">
        <v>12</v>
      </c>
      <c r="M26" s="36">
        <v>10</v>
      </c>
      <c r="N26" s="36">
        <v>0</v>
      </c>
      <c r="O26" s="36">
        <v>0</v>
      </c>
      <c r="P26" s="36">
        <v>187</v>
      </c>
      <c r="Q26" s="36">
        <v>1118</v>
      </c>
      <c r="R26" s="37">
        <v>74.73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7">
        <v>7</v>
      </c>
      <c r="B27" s="240" t="s">
        <v>160</v>
      </c>
      <c r="C27" s="55" t="s">
        <v>30</v>
      </c>
      <c r="D27" s="48">
        <v>88</v>
      </c>
      <c r="E27" s="48">
        <v>88</v>
      </c>
      <c r="F27" s="49">
        <v>100</v>
      </c>
      <c r="G27" s="48">
        <v>22</v>
      </c>
      <c r="H27" s="48">
        <v>24</v>
      </c>
      <c r="I27" s="48">
        <v>13</v>
      </c>
      <c r="J27" s="48">
        <v>11</v>
      </c>
      <c r="K27" s="48">
        <v>11</v>
      </c>
      <c r="L27" s="48">
        <v>2</v>
      </c>
      <c r="M27" s="48">
        <v>5</v>
      </c>
      <c r="N27" s="48">
        <v>0</v>
      </c>
      <c r="O27" s="48">
        <v>0</v>
      </c>
      <c r="P27" s="48">
        <v>88</v>
      </c>
      <c r="Q27" s="48">
        <v>537</v>
      </c>
      <c r="R27" s="49">
        <v>76.28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7"/>
      <c r="B28" s="240"/>
      <c r="C28" s="55" t="s">
        <v>31</v>
      </c>
      <c r="D28" s="48">
        <v>99</v>
      </c>
      <c r="E28" s="48">
        <v>99</v>
      </c>
      <c r="F28" s="49">
        <v>100</v>
      </c>
      <c r="G28" s="48">
        <v>36</v>
      </c>
      <c r="H28" s="48">
        <v>23</v>
      </c>
      <c r="I28" s="48">
        <v>11</v>
      </c>
      <c r="J28" s="48">
        <v>8</v>
      </c>
      <c r="K28" s="48">
        <v>9</v>
      </c>
      <c r="L28" s="48">
        <v>6</v>
      </c>
      <c r="M28" s="48">
        <v>5</v>
      </c>
      <c r="N28" s="48">
        <v>1</v>
      </c>
      <c r="O28" s="48">
        <v>0</v>
      </c>
      <c r="P28" s="48">
        <v>99</v>
      </c>
      <c r="Q28" s="48">
        <v>620</v>
      </c>
      <c r="R28" s="49">
        <v>78.28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7"/>
      <c r="B29" s="240"/>
      <c r="C29" s="56" t="s">
        <v>42</v>
      </c>
      <c r="D29" s="36">
        <v>187</v>
      </c>
      <c r="E29" s="36">
        <v>187</v>
      </c>
      <c r="F29" s="37">
        <v>100</v>
      </c>
      <c r="G29" s="36">
        <v>58</v>
      </c>
      <c r="H29" s="36">
        <v>47</v>
      </c>
      <c r="I29" s="36">
        <v>24</v>
      </c>
      <c r="J29" s="36">
        <v>19</v>
      </c>
      <c r="K29" s="36">
        <v>20</v>
      </c>
      <c r="L29" s="36">
        <v>8</v>
      </c>
      <c r="M29" s="36">
        <v>10</v>
      </c>
      <c r="N29" s="36">
        <v>1</v>
      </c>
      <c r="O29" s="36">
        <v>0</v>
      </c>
      <c r="P29" s="36">
        <v>187</v>
      </c>
      <c r="Q29" s="36">
        <v>1157</v>
      </c>
      <c r="R29" s="37">
        <v>77.34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41" t="s">
        <v>153</v>
      </c>
      <c r="B30" s="241"/>
      <c r="C30" s="150" t="s">
        <v>30</v>
      </c>
      <c r="D30" s="151">
        <f>IFERROR(SUMIF($C$9:$C$29,$C$30,D9:D29),"")</f>
        <v>440</v>
      </c>
      <c r="E30" s="151">
        <f>IFERROR(SUMIF($C$9:$C$29,$C$30,E9:E29),"")</f>
        <v>440</v>
      </c>
      <c r="F30" s="152">
        <f>IFERROR(IFERROR(IF(D30&gt;0,ROUND((E30/D30)*100,2),0),""),"")</f>
        <v>100</v>
      </c>
      <c r="G30" s="151">
        <f>IFERROR(SUMIF($C$9:$C$29,$C$30,G9:G29),"")</f>
        <v>135</v>
      </c>
      <c r="H30" s="151">
        <f>IFERROR(SUMIF($C$9:$C$29,$C$30,H9:H29),"")</f>
        <v>85</v>
      </c>
      <c r="I30" s="151">
        <f>IFERROR(SUMIF($C$9:$C$29,$C$30,I9:I29),"")</f>
        <v>81</v>
      </c>
      <c r="J30" s="151">
        <f>IFERROR(SUMIF($C$9:$C$29,$C$30,J9:J29),"")</f>
        <v>51</v>
      </c>
      <c r="K30" s="151">
        <f>IFERROR(SUMIF($C$9:$C$29,$C$30,K9:K29),"")</f>
        <v>49</v>
      </c>
      <c r="L30" s="151">
        <f>IFERROR(SUMIF($C$9:$C$29,$C$30,L9:L29),"")</f>
        <v>21</v>
      </c>
      <c r="M30" s="151">
        <f>IFERROR(SUMIF($C$9:$C$29,$C$30,M9:M29),"")</f>
        <v>18</v>
      </c>
      <c r="N30" s="151">
        <f>IFERROR(SUMIF($C$9:$C$29,$C$30,N9:N29),"")</f>
        <v>0</v>
      </c>
      <c r="O30" s="151">
        <f>IFERROR(SUMIF($C$9:$C$29,$C$30,O9:O29),"")</f>
        <v>0</v>
      </c>
      <c r="P30" s="151">
        <f>IFERROR(SUMIF($C$9:$C$29,$C$30,P9:P29),"")</f>
        <v>440</v>
      </c>
      <c r="Q30" s="151">
        <f>IFERROR(SUMIF($C$9:$C$29,$C$30,Q9:Q29),"")</f>
        <v>2711</v>
      </c>
      <c r="R30" s="152">
        <f>IFERROR(IF(D30&gt;0,ROUND((Q30/D30)*12.5,2),0),"")</f>
        <v>77.02</v>
      </c>
      <c r="S30" s="52"/>
      <c r="T30" s="239" t="str">
        <f>IFERROR(IF(R32&lt;&gt;'10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30" s="239"/>
      <c r="V30" s="239"/>
      <c r="W30" s="239"/>
    </row>
    <row r="31" spans="1:23" s="54" customFormat="1" ht="15.45" customHeight="1" x14ac:dyDescent="0.25">
      <c r="A31" s="241"/>
      <c r="B31" s="241"/>
      <c r="C31" s="150" t="s">
        <v>31</v>
      </c>
      <c r="D31" s="151">
        <f>IFERROR(SUMIF($C$9:$C$29,$C$31,D9:D29),"")</f>
        <v>495</v>
      </c>
      <c r="E31" s="151">
        <f>IFERROR(SUMIF($C$9:$C$29,$C$31,E9:E29),"")</f>
        <v>495</v>
      </c>
      <c r="F31" s="152">
        <f>IFERROR(IF(D31&gt;0,ROUND((E31/D31)*100,2),0),"")</f>
        <v>100</v>
      </c>
      <c r="G31" s="151">
        <f>IFERROR(SUMIF($C$9:$C$29,$C$31,G9:G29),"")</f>
        <v>182</v>
      </c>
      <c r="H31" s="151">
        <f>IFERROR(SUMIF($C$9:$C$29,$C$31,H9:H29),"")</f>
        <v>99</v>
      </c>
      <c r="I31" s="151">
        <f>IFERROR(SUMIF($C$9:$C$29,$C$31,I9:I29),"")</f>
        <v>66</v>
      </c>
      <c r="J31" s="151">
        <f>IFERROR(SUMIF($C$9:$C$29,$C$31,J9:J29),"")</f>
        <v>44</v>
      </c>
      <c r="K31" s="151">
        <f>IFERROR(SUMIF($C$9:$C$29,$C$31,K9:K29),"")</f>
        <v>42</v>
      </c>
      <c r="L31" s="151">
        <f>IFERROR(SUMIF($C$9:$C$29,$C$31,L9:L29),"")</f>
        <v>32</v>
      </c>
      <c r="M31" s="151">
        <f>IFERROR(SUMIF($C$9:$C$29,$C$31,M9:M29),"")</f>
        <v>26</v>
      </c>
      <c r="N31" s="151">
        <f>IFERROR(SUMIF($C$9:$C$29,$C$31,N9:N29),"")</f>
        <v>4</v>
      </c>
      <c r="O31" s="151">
        <f>IFERROR(SUMIF($C$9:$C$29,$C$31,O9:O29),"")</f>
        <v>0</v>
      </c>
      <c r="P31" s="151">
        <f>IFERROR(SUMIF($C$9:$C$29,$C$31,P9:P29),"")</f>
        <v>495</v>
      </c>
      <c r="Q31" s="151">
        <f>IFERROR(SUMIF($C$9:$C$29,$C$31,Q9:Q29),"")</f>
        <v>3085</v>
      </c>
      <c r="R31" s="152">
        <f>IFERROR(IF(D31&gt;0,ROUND((Q31/D31)*12.5,2),0),"")</f>
        <v>77.900000000000006</v>
      </c>
      <c r="S31" s="52"/>
      <c r="T31" s="239"/>
      <c r="U31" s="239"/>
      <c r="V31" s="239"/>
      <c r="W31" s="239"/>
    </row>
    <row r="32" spans="1:23" s="54" customFormat="1" ht="15.45" customHeight="1" x14ac:dyDescent="0.25">
      <c r="A32" s="241"/>
      <c r="B32" s="241"/>
      <c r="C32" s="150" t="s">
        <v>42</v>
      </c>
      <c r="D32" s="151">
        <f>IFERROR(SUMIF($C$9:$C$29,$C$32,D9:D29),"")</f>
        <v>935</v>
      </c>
      <c r="E32" s="151">
        <f>IFERROR(SUMIF($C$9:$C$29,$C$32,E9:E29),"")</f>
        <v>935</v>
      </c>
      <c r="F32" s="152">
        <f>IFERROR(IF(D32&gt;0,ROUND((E32/D32)*100,2),0),"")</f>
        <v>100</v>
      </c>
      <c r="G32" s="151">
        <f>IFERROR(SUMIF($C$9:$C$29,$C$32,G9:G29),"")</f>
        <v>317</v>
      </c>
      <c r="H32" s="151">
        <f>IFERROR(SUMIF($C$9:$C$29,$C$32,H9:H29),"")</f>
        <v>184</v>
      </c>
      <c r="I32" s="151">
        <f>IFERROR(SUMIF($C$9:$C$29,$C$32,I9:I29),"")</f>
        <v>147</v>
      </c>
      <c r="J32" s="151">
        <f>IFERROR(SUMIF($C$9:$C$29,$C$32,J9:J29),"")</f>
        <v>95</v>
      </c>
      <c r="K32" s="151">
        <f>IFERROR(SUMIF($C$9:$C$29,$C$32,K9:K29),"")</f>
        <v>91</v>
      </c>
      <c r="L32" s="151">
        <f>IFERROR(SUMIF($C$9:$C$29,$C$32,L9:L29),"")</f>
        <v>53</v>
      </c>
      <c r="M32" s="151">
        <f>IFERROR(SUMIF($C$9:$C$29,$C$32,M9:M29),"")</f>
        <v>44</v>
      </c>
      <c r="N32" s="151">
        <f>IFERROR(SUMIF($C$9:$C$29,$C$32,N9:N29),"")</f>
        <v>4</v>
      </c>
      <c r="O32" s="151">
        <f>IFERROR(SUMIF($C$9:$C$29,$C$32,O9:O29),"")</f>
        <v>0</v>
      </c>
      <c r="P32" s="151">
        <f>IFERROR(SUMIF($C$9:$C$29,$C$32,P9:P29),"")</f>
        <v>935</v>
      </c>
      <c r="Q32" s="151">
        <f>IFERROR(SUMIF($C$9:$C$29,$C$32,Q9:Q29),"")</f>
        <v>5796</v>
      </c>
      <c r="R32" s="153">
        <f>IFERROR(IF(D32&gt;0,ROUND((Q32/D32)*12.5,2),0),"")</f>
        <v>77.489999999999995</v>
      </c>
      <c r="S32" s="52"/>
      <c r="T32" s="239"/>
      <c r="U32" s="239"/>
      <c r="V32" s="239"/>
      <c r="W32" s="239"/>
    </row>
    <row r="33" spans="1:23" s="13" customFormat="1" ht="10.199999999999999" x14ac:dyDescent="0.25">
      <c r="A33" s="232" t="s">
        <v>140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42"/>
      <c r="S33" s="11"/>
      <c r="T33" s="239"/>
      <c r="U33" s="239"/>
      <c r="V33" s="239"/>
      <c r="W33" s="239"/>
    </row>
    <row r="34" spans="1:23" s="13" customFormat="1" ht="40.049999999999997" customHeight="1" x14ac:dyDescent="0.2">
      <c r="A34" s="276" t="s">
        <v>142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11"/>
      <c r="T34" s="12"/>
      <c r="U34" s="11"/>
      <c r="V34" s="11"/>
      <c r="W34" s="11"/>
    </row>
    <row r="35" spans="1:23" s="13" customFormat="1" ht="40.049999999999997" customHeight="1" x14ac:dyDescent="0.25">
      <c r="A35" s="277" t="s">
        <v>143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11"/>
      <c r="T35" s="12"/>
      <c r="U35" s="11"/>
      <c r="V35" s="11"/>
      <c r="W35" s="11"/>
    </row>
    <row r="1016" spans="1:23" ht="24.9" customHeight="1" x14ac:dyDescent="0.25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/O/buqa3XnxIaO8qupHPmMC6Cyz4bvi7O8Wx4+CP+nOAW5RtqfKoe5MMlqmZP14nBxa8pXNBgITUeYDCYsEuXg==" saltValue="lnj1p98hXkk6vEyIjCWKGQ==" spinCount="100000" sheet="1" objects="1" scenarios="1"/>
  <mergeCells count="26">
    <mergeCell ref="A30:B32"/>
    <mergeCell ref="A33:R33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9:A11"/>
    <mergeCell ref="B9:B11"/>
    <mergeCell ref="A12:A14"/>
    <mergeCell ref="B12:B14"/>
    <mergeCell ref="T30:W33"/>
    <mergeCell ref="A35:R35"/>
    <mergeCell ref="A34:R34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134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288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225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5i4L53V864M7rrprZdSxZSVt4011zMSBmWXwOWlTawCXhDhkMuMZNmYOa32RRfuGzK5PyBIkQjxtoU/KlyKnjA==" saltValue="WOXYJCkYIh7aMq1qmT/Um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0" t="s">
        <v>137</v>
      </c>
      <c r="B1" s="220"/>
      <c r="C1" s="220"/>
      <c r="D1" s="220"/>
      <c r="E1" s="220"/>
      <c r="F1" s="133"/>
      <c r="G1" s="169" t="s">
        <v>135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1" t="s">
        <v>145</v>
      </c>
      <c r="B2" s="221"/>
      <c r="C2" s="221"/>
      <c r="D2" s="221"/>
      <c r="E2" s="221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2" t="s">
        <v>146</v>
      </c>
      <c r="B3" s="264"/>
      <c r="C3" s="264"/>
      <c r="D3" s="264"/>
      <c r="E3" s="264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24"/>
      <c r="B4" s="225"/>
      <c r="C4" s="225"/>
      <c r="D4" s="225"/>
      <c r="E4" s="225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26" t="s">
        <v>147</v>
      </c>
      <c r="B5" s="225"/>
      <c r="C5" s="225"/>
      <c r="D5" s="225"/>
      <c r="E5" s="225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27" t="s">
        <v>289</v>
      </c>
      <c r="B6" s="270"/>
      <c r="C6" s="270"/>
      <c r="D6" s="270"/>
      <c r="E6" s="270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26"/>
      <c r="B7" s="225"/>
      <c r="C7" s="225"/>
      <c r="D7" s="225"/>
      <c r="E7" s="2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30" t="s">
        <v>59</v>
      </c>
      <c r="B8" s="230" t="s">
        <v>0</v>
      </c>
      <c r="C8" s="230" t="s">
        <v>14</v>
      </c>
      <c r="D8" s="230"/>
      <c r="E8" s="23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1"/>
      <c r="B9" s="230"/>
      <c r="C9" s="188">
        <v>2020</v>
      </c>
      <c r="D9" s="188">
        <v>2021</v>
      </c>
      <c r="E9" s="188">
        <v>2022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189">
        <v>1</v>
      </c>
      <c r="B10" s="181" t="s">
        <v>150</v>
      </c>
      <c r="C10" s="182">
        <v>100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2" t="s">
        <v>140</v>
      </c>
      <c r="B11" s="232"/>
      <c r="C11" s="232"/>
      <c r="D11" s="232"/>
      <c r="E11" s="232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69"/>
      <c r="C12" s="269"/>
      <c r="D12" s="269"/>
      <c r="E12" s="26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18"/>
      <c r="C13" s="218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QjBQ7I6kmsqzrJXagc6y3IxP2w7+6InW89g+hzNwJQYcu2202ty+veoZ2/pRmNKm1rcaMSACwUOuHEeS1NXQAw==" saltValue="/noNV0GmJTP2i92CgS2b3A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0" t="s">
        <v>137</v>
      </c>
      <c r="B1" s="220"/>
      <c r="C1" s="220"/>
      <c r="D1" s="220"/>
      <c r="E1" s="220"/>
      <c r="F1" s="83"/>
      <c r="G1" s="169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1" t="s">
        <v>145</v>
      </c>
      <c r="B2" s="221"/>
      <c r="C2" s="221"/>
      <c r="D2" s="221"/>
      <c r="E2" s="221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2" t="s">
        <v>146</v>
      </c>
      <c r="B3" s="264"/>
      <c r="C3" s="264"/>
      <c r="D3" s="264"/>
      <c r="E3" s="264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6"/>
      <c r="B4" s="270"/>
      <c r="C4" s="270"/>
      <c r="D4" s="270"/>
      <c r="E4" s="270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6" t="s">
        <v>147</v>
      </c>
      <c r="B5" s="225"/>
      <c r="C5" s="225"/>
      <c r="D5" s="225"/>
      <c r="E5" s="225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3" t="s">
        <v>290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2"/>
      <c r="B7" s="250"/>
      <c r="C7" s="250"/>
      <c r="D7" s="250"/>
      <c r="E7" s="25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4" t="s">
        <v>19</v>
      </c>
      <c r="B8" s="254" t="s">
        <v>34</v>
      </c>
      <c r="C8" s="255" t="s">
        <v>1</v>
      </c>
      <c r="D8" s="255"/>
      <c r="E8" s="255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4"/>
      <c r="B9" s="255"/>
      <c r="C9" s="255" t="s">
        <v>24</v>
      </c>
      <c r="D9" s="255"/>
      <c r="E9" s="255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4"/>
      <c r="B10" s="255"/>
      <c r="C10" s="190">
        <v>2020</v>
      </c>
      <c r="D10" s="190">
        <v>2021</v>
      </c>
      <c r="E10" s="190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229</v>
      </c>
      <c r="C11" s="192">
        <v>13</v>
      </c>
      <c r="D11" s="145">
        <v>25</v>
      </c>
      <c r="E11" s="145">
        <v>12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2" t="s">
        <v>140</v>
      </c>
      <c r="B12" s="252"/>
      <c r="C12" s="252"/>
      <c r="D12" s="252"/>
      <c r="E12" s="252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1"/>
      <c r="C13" s="271"/>
      <c r="D13" s="271"/>
      <c r="E13" s="27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53"/>
      <c r="C14" s="253"/>
      <c r="D14" s="253"/>
      <c r="E14" s="253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4K6Pb04VutgDYrQzBEbT5KdRWbWWPqgGXPC2atqGUoTFE9NrEbLS1gHPIyRQcXC3DIEaUodrtdF1tgA/LKDSYg==" saltValue="RBZ4hZoLvRE80iwLLIqbRw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38.3320312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130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4.4" x14ac:dyDescent="0.25">
      <c r="A3" s="222" t="s">
        <v>146</v>
      </c>
      <c r="B3" s="264"/>
      <c r="C3" s="264"/>
      <c r="D3" s="125"/>
      <c r="E3" s="17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53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171" t="s">
        <v>19</v>
      </c>
      <c r="B8" s="171" t="s">
        <v>0</v>
      </c>
      <c r="C8" s="171" t="s">
        <v>29</v>
      </c>
      <c r="D8" s="128"/>
      <c r="E8" s="128"/>
      <c r="F8" s="128"/>
    </row>
    <row r="9" spans="1:14" s="54" customFormat="1" ht="49.95" customHeight="1" x14ac:dyDescent="0.25">
      <c r="A9" s="172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0" spans="1:1" x14ac:dyDescent="0.25">
      <c r="A20" s="132"/>
    </row>
  </sheetData>
  <sheetProtection algorithmName="SHA-512" hashValue="J4WMDsvcWnM1ZqUsCQRI2B9mVwm/XFJg+cJbVwCD3QTM/O3RFLY3GC1xV5JHp11fAifAP1qE7lm0AvsGMfBZDg==" saltValue="rQrX9a9I04kTkjWkT37W4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5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161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70" t="s">
        <v>50</v>
      </c>
      <c r="D9" s="170" t="s">
        <v>51</v>
      </c>
      <c r="E9" s="170" t="s">
        <v>52</v>
      </c>
      <c r="F9" s="170" t="s">
        <v>50</v>
      </c>
      <c r="G9" s="170" t="s">
        <v>25</v>
      </c>
      <c r="H9" s="170" t="s">
        <v>51</v>
      </c>
      <c r="I9" s="170" t="s">
        <v>25</v>
      </c>
      <c r="J9" s="170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88</v>
      </c>
      <c r="D10" s="72">
        <v>99</v>
      </c>
      <c r="E10" s="72">
        <v>187</v>
      </c>
      <c r="F10" s="72">
        <v>88</v>
      </c>
      <c r="G10" s="180">
        <v>100</v>
      </c>
      <c r="H10" s="72">
        <v>99</v>
      </c>
      <c r="I10" s="180">
        <v>100</v>
      </c>
      <c r="J10" s="72">
        <v>187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78" t="s">
        <v>142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I4Bc9DLX7rf5mrXc431n295wLHbiNdfo6WdCwk5E36RIo6wp+DNnMnvtJlP64ZVUvqzY+HfV8jsRfa8bq7Kw+w==" saltValue="8uX2/nP2//ZBF+jyh7QMbA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72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7.88671875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8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162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163</v>
      </c>
      <c r="D9" s="113">
        <v>492</v>
      </c>
      <c r="E9" s="114">
        <v>98.4</v>
      </c>
    </row>
    <row r="10" spans="1:16" ht="14.4" x14ac:dyDescent="0.3">
      <c r="A10" s="280">
        <v>2</v>
      </c>
      <c r="B10" s="281" t="s">
        <v>150</v>
      </c>
      <c r="C10" s="282" t="s">
        <v>164</v>
      </c>
      <c r="D10" s="283">
        <v>490</v>
      </c>
      <c r="E10" s="284">
        <v>98</v>
      </c>
    </row>
    <row r="11" spans="1:16" ht="14.4" x14ac:dyDescent="0.3">
      <c r="A11" s="280">
        <v>2</v>
      </c>
      <c r="B11" s="281" t="s">
        <v>150</v>
      </c>
      <c r="C11" s="282" t="s">
        <v>165</v>
      </c>
      <c r="D11" s="283">
        <v>490</v>
      </c>
      <c r="E11" s="284">
        <v>98</v>
      </c>
    </row>
    <row r="12" spans="1:16" ht="14.4" x14ac:dyDescent="0.3">
      <c r="A12" s="280">
        <v>2</v>
      </c>
      <c r="B12" s="281" t="s">
        <v>150</v>
      </c>
      <c r="C12" s="282" t="s">
        <v>166</v>
      </c>
      <c r="D12" s="283">
        <v>490</v>
      </c>
      <c r="E12" s="284">
        <v>98</v>
      </c>
    </row>
    <row r="13" spans="1:16" ht="14.4" x14ac:dyDescent="0.3">
      <c r="A13" s="280">
        <v>3</v>
      </c>
      <c r="B13" s="281" t="s">
        <v>150</v>
      </c>
      <c r="C13" s="282" t="s">
        <v>167</v>
      </c>
      <c r="D13" s="283">
        <v>489</v>
      </c>
      <c r="E13" s="284">
        <v>97.8</v>
      </c>
    </row>
    <row r="14" spans="1:16" ht="14.4" x14ac:dyDescent="0.3">
      <c r="A14" s="280">
        <v>4</v>
      </c>
      <c r="B14" s="281" t="s">
        <v>150</v>
      </c>
      <c r="C14" s="282" t="s">
        <v>168</v>
      </c>
      <c r="D14" s="283">
        <v>487</v>
      </c>
      <c r="E14" s="284">
        <v>97.4</v>
      </c>
    </row>
    <row r="15" spans="1:16" ht="14.4" x14ac:dyDescent="0.3">
      <c r="A15" s="280">
        <v>4</v>
      </c>
      <c r="B15" s="281" t="s">
        <v>150</v>
      </c>
      <c r="C15" s="282" t="s">
        <v>169</v>
      </c>
      <c r="D15" s="283">
        <v>487</v>
      </c>
      <c r="E15" s="284">
        <v>97.4</v>
      </c>
    </row>
    <row r="16" spans="1:16" ht="14.4" x14ac:dyDescent="0.3">
      <c r="A16" s="280">
        <v>4</v>
      </c>
      <c r="B16" s="281" t="s">
        <v>150</v>
      </c>
      <c r="C16" s="282" t="s">
        <v>170</v>
      </c>
      <c r="D16" s="283">
        <v>487</v>
      </c>
      <c r="E16" s="284">
        <v>97.4</v>
      </c>
    </row>
    <row r="17" spans="1:5" ht="14.4" x14ac:dyDescent="0.3">
      <c r="A17" s="280">
        <v>4</v>
      </c>
      <c r="B17" s="281" t="s">
        <v>150</v>
      </c>
      <c r="C17" s="282" t="s">
        <v>171</v>
      </c>
      <c r="D17" s="283">
        <v>487</v>
      </c>
      <c r="E17" s="284">
        <v>97.4</v>
      </c>
    </row>
    <row r="18" spans="1:5" ht="14.4" x14ac:dyDescent="0.3">
      <c r="A18" s="280">
        <v>5</v>
      </c>
      <c r="B18" s="281" t="s">
        <v>150</v>
      </c>
      <c r="C18" s="282" t="s">
        <v>172</v>
      </c>
      <c r="D18" s="283">
        <v>486</v>
      </c>
      <c r="E18" s="284">
        <v>97.2</v>
      </c>
    </row>
    <row r="19" spans="1:5" ht="14.4" x14ac:dyDescent="0.3">
      <c r="A19" s="280">
        <v>5</v>
      </c>
      <c r="B19" s="281" t="s">
        <v>150</v>
      </c>
      <c r="C19" s="282" t="s">
        <v>173</v>
      </c>
      <c r="D19" s="283">
        <v>486</v>
      </c>
      <c r="E19" s="284">
        <v>97.2</v>
      </c>
    </row>
    <row r="20" spans="1:5" ht="14.4" x14ac:dyDescent="0.3">
      <c r="A20" s="280">
        <v>6</v>
      </c>
      <c r="B20" s="281" t="s">
        <v>150</v>
      </c>
      <c r="C20" s="282" t="s">
        <v>174</v>
      </c>
      <c r="D20" s="283">
        <v>485</v>
      </c>
      <c r="E20" s="284">
        <v>97</v>
      </c>
    </row>
    <row r="21" spans="1:5" ht="14.4" x14ac:dyDescent="0.3">
      <c r="A21" s="280">
        <v>6</v>
      </c>
      <c r="B21" s="281" t="s">
        <v>150</v>
      </c>
      <c r="C21" s="282" t="s">
        <v>175</v>
      </c>
      <c r="D21" s="283">
        <v>485</v>
      </c>
      <c r="E21" s="284">
        <v>97</v>
      </c>
    </row>
    <row r="22" spans="1:5" ht="14.4" x14ac:dyDescent="0.3">
      <c r="A22" s="280">
        <v>7</v>
      </c>
      <c r="B22" s="281" t="s">
        <v>150</v>
      </c>
      <c r="C22" s="282" t="s">
        <v>176</v>
      </c>
      <c r="D22" s="283">
        <v>484</v>
      </c>
      <c r="E22" s="284">
        <v>96.8</v>
      </c>
    </row>
    <row r="23" spans="1:5" ht="14.4" x14ac:dyDescent="0.3">
      <c r="A23" s="280">
        <v>7</v>
      </c>
      <c r="B23" s="281" t="s">
        <v>150</v>
      </c>
      <c r="C23" s="282" t="s">
        <v>177</v>
      </c>
      <c r="D23" s="283">
        <v>484</v>
      </c>
      <c r="E23" s="284">
        <v>96.8</v>
      </c>
    </row>
    <row r="24" spans="1:5" ht="14.4" x14ac:dyDescent="0.3">
      <c r="A24" s="280">
        <v>8</v>
      </c>
      <c r="B24" s="281" t="s">
        <v>150</v>
      </c>
      <c r="C24" s="282" t="s">
        <v>178</v>
      </c>
      <c r="D24" s="283">
        <v>482</v>
      </c>
      <c r="E24" s="284">
        <v>96.4</v>
      </c>
    </row>
    <row r="25" spans="1:5" ht="14.4" x14ac:dyDescent="0.3">
      <c r="A25" s="280">
        <v>9</v>
      </c>
      <c r="B25" s="281" t="s">
        <v>150</v>
      </c>
      <c r="C25" s="282" t="s">
        <v>179</v>
      </c>
      <c r="D25" s="283">
        <v>480</v>
      </c>
      <c r="E25" s="284">
        <v>96</v>
      </c>
    </row>
    <row r="26" spans="1:5" ht="14.4" x14ac:dyDescent="0.3">
      <c r="A26" s="280">
        <v>9</v>
      </c>
      <c r="B26" s="281" t="s">
        <v>150</v>
      </c>
      <c r="C26" s="282" t="s">
        <v>180</v>
      </c>
      <c r="D26" s="283">
        <v>480</v>
      </c>
      <c r="E26" s="284">
        <v>96</v>
      </c>
    </row>
    <row r="27" spans="1:5" ht="14.4" x14ac:dyDescent="0.3">
      <c r="A27" s="280">
        <v>9</v>
      </c>
      <c r="B27" s="281" t="s">
        <v>150</v>
      </c>
      <c r="C27" s="282" t="s">
        <v>181</v>
      </c>
      <c r="D27" s="283">
        <v>480</v>
      </c>
      <c r="E27" s="284">
        <v>96</v>
      </c>
    </row>
    <row r="28" spans="1:5" ht="14.4" x14ac:dyDescent="0.3">
      <c r="A28" s="280">
        <v>10</v>
      </c>
      <c r="B28" s="281" t="s">
        <v>150</v>
      </c>
      <c r="C28" s="282" t="s">
        <v>182</v>
      </c>
      <c r="D28" s="283">
        <v>478</v>
      </c>
      <c r="E28" s="284">
        <v>95.6</v>
      </c>
    </row>
    <row r="29" spans="1:5" ht="14.4" x14ac:dyDescent="0.3">
      <c r="A29" s="280">
        <v>11</v>
      </c>
      <c r="B29" s="281" t="s">
        <v>150</v>
      </c>
      <c r="C29" s="282" t="s">
        <v>183</v>
      </c>
      <c r="D29" s="283">
        <v>476</v>
      </c>
      <c r="E29" s="284">
        <v>95.2</v>
      </c>
    </row>
    <row r="30" spans="1:5" ht="14.4" x14ac:dyDescent="0.3">
      <c r="A30" s="280">
        <v>11</v>
      </c>
      <c r="B30" s="281" t="s">
        <v>150</v>
      </c>
      <c r="C30" s="282" t="s">
        <v>184</v>
      </c>
      <c r="D30" s="283">
        <v>476</v>
      </c>
      <c r="E30" s="284">
        <v>95.2</v>
      </c>
    </row>
    <row r="31" spans="1:5" ht="14.4" x14ac:dyDescent="0.3">
      <c r="A31" s="280">
        <v>12</v>
      </c>
      <c r="B31" s="281" t="s">
        <v>150</v>
      </c>
      <c r="C31" s="282" t="s">
        <v>185</v>
      </c>
      <c r="D31" s="283">
        <v>474</v>
      </c>
      <c r="E31" s="284">
        <v>94.8</v>
      </c>
    </row>
    <row r="32" spans="1:5" ht="14.4" x14ac:dyDescent="0.3">
      <c r="A32" s="280">
        <v>13</v>
      </c>
      <c r="B32" s="281" t="s">
        <v>150</v>
      </c>
      <c r="C32" s="282" t="s">
        <v>186</v>
      </c>
      <c r="D32" s="283">
        <v>473</v>
      </c>
      <c r="E32" s="284">
        <v>94.6</v>
      </c>
    </row>
    <row r="33" spans="1:5" ht="14.4" x14ac:dyDescent="0.3">
      <c r="A33" s="280">
        <v>14</v>
      </c>
      <c r="B33" s="281" t="s">
        <v>150</v>
      </c>
      <c r="C33" s="282" t="s">
        <v>187</v>
      </c>
      <c r="D33" s="283">
        <v>472</v>
      </c>
      <c r="E33" s="284">
        <v>94.4</v>
      </c>
    </row>
    <row r="34" spans="1:5" ht="14.4" x14ac:dyDescent="0.3">
      <c r="A34" s="280">
        <v>14</v>
      </c>
      <c r="B34" s="281" t="s">
        <v>150</v>
      </c>
      <c r="C34" s="282" t="s">
        <v>188</v>
      </c>
      <c r="D34" s="283">
        <v>472</v>
      </c>
      <c r="E34" s="284">
        <v>94.4</v>
      </c>
    </row>
    <row r="35" spans="1:5" ht="14.4" x14ac:dyDescent="0.3">
      <c r="A35" s="280">
        <v>14</v>
      </c>
      <c r="B35" s="281" t="s">
        <v>150</v>
      </c>
      <c r="C35" s="282" t="s">
        <v>189</v>
      </c>
      <c r="D35" s="283">
        <v>472</v>
      </c>
      <c r="E35" s="284">
        <v>94.4</v>
      </c>
    </row>
    <row r="36" spans="1:5" ht="14.4" x14ac:dyDescent="0.3">
      <c r="A36" s="280">
        <v>14</v>
      </c>
      <c r="B36" s="281" t="s">
        <v>150</v>
      </c>
      <c r="C36" s="282" t="s">
        <v>190</v>
      </c>
      <c r="D36" s="283">
        <v>472</v>
      </c>
      <c r="E36" s="284">
        <v>94.4</v>
      </c>
    </row>
    <row r="37" spans="1:5" ht="14.4" x14ac:dyDescent="0.3">
      <c r="A37" s="280">
        <v>15</v>
      </c>
      <c r="B37" s="281" t="s">
        <v>150</v>
      </c>
      <c r="C37" s="282" t="s">
        <v>191</v>
      </c>
      <c r="D37" s="283">
        <v>471</v>
      </c>
      <c r="E37" s="284">
        <v>94.2</v>
      </c>
    </row>
    <row r="38" spans="1:5" ht="14.4" x14ac:dyDescent="0.3">
      <c r="A38" s="280">
        <v>15</v>
      </c>
      <c r="B38" s="281" t="s">
        <v>150</v>
      </c>
      <c r="C38" s="282" t="s">
        <v>192</v>
      </c>
      <c r="D38" s="283">
        <v>471</v>
      </c>
      <c r="E38" s="284">
        <v>94.2</v>
      </c>
    </row>
    <row r="39" spans="1:5" ht="14.4" x14ac:dyDescent="0.3">
      <c r="A39" s="280">
        <v>15</v>
      </c>
      <c r="B39" s="281" t="s">
        <v>150</v>
      </c>
      <c r="C39" s="282" t="s">
        <v>193</v>
      </c>
      <c r="D39" s="283">
        <v>471</v>
      </c>
      <c r="E39" s="284">
        <v>94.2</v>
      </c>
    </row>
    <row r="40" spans="1:5" ht="14.4" x14ac:dyDescent="0.3">
      <c r="A40" s="280">
        <v>16</v>
      </c>
      <c r="B40" s="281" t="s">
        <v>150</v>
      </c>
      <c r="C40" s="282" t="s">
        <v>194</v>
      </c>
      <c r="D40" s="283">
        <v>470</v>
      </c>
      <c r="E40" s="284">
        <v>94</v>
      </c>
    </row>
    <row r="41" spans="1:5" ht="14.4" x14ac:dyDescent="0.3">
      <c r="A41" s="280">
        <v>17</v>
      </c>
      <c r="B41" s="281" t="s">
        <v>150</v>
      </c>
      <c r="C41" s="282" t="s">
        <v>195</v>
      </c>
      <c r="D41" s="283">
        <v>469</v>
      </c>
      <c r="E41" s="284">
        <v>93.8</v>
      </c>
    </row>
    <row r="42" spans="1:5" ht="14.4" x14ac:dyDescent="0.3">
      <c r="A42" s="280">
        <v>18</v>
      </c>
      <c r="B42" s="281" t="s">
        <v>150</v>
      </c>
      <c r="C42" s="282" t="s">
        <v>196</v>
      </c>
      <c r="D42" s="283">
        <v>468</v>
      </c>
      <c r="E42" s="284">
        <v>93.6</v>
      </c>
    </row>
    <row r="43" spans="1:5" ht="14.4" x14ac:dyDescent="0.3">
      <c r="A43" s="280">
        <v>18</v>
      </c>
      <c r="B43" s="281" t="s">
        <v>150</v>
      </c>
      <c r="C43" s="282" t="s">
        <v>197</v>
      </c>
      <c r="D43" s="283">
        <v>468</v>
      </c>
      <c r="E43" s="284">
        <v>93.6</v>
      </c>
    </row>
    <row r="44" spans="1:5" ht="14.4" x14ac:dyDescent="0.3">
      <c r="A44" s="280">
        <v>19</v>
      </c>
      <c r="B44" s="281" t="s">
        <v>150</v>
      </c>
      <c r="C44" s="282" t="s">
        <v>198</v>
      </c>
      <c r="D44" s="283">
        <v>467</v>
      </c>
      <c r="E44" s="284">
        <v>93.4</v>
      </c>
    </row>
    <row r="45" spans="1:5" ht="14.4" x14ac:dyDescent="0.3">
      <c r="A45" s="280">
        <v>19</v>
      </c>
      <c r="B45" s="281" t="s">
        <v>150</v>
      </c>
      <c r="C45" s="282" t="s">
        <v>199</v>
      </c>
      <c r="D45" s="283">
        <v>467</v>
      </c>
      <c r="E45" s="284">
        <v>93.4</v>
      </c>
    </row>
    <row r="46" spans="1:5" ht="14.4" x14ac:dyDescent="0.3">
      <c r="A46" s="280">
        <v>20</v>
      </c>
      <c r="B46" s="281" t="s">
        <v>150</v>
      </c>
      <c r="C46" s="282" t="s">
        <v>200</v>
      </c>
      <c r="D46" s="283">
        <v>466</v>
      </c>
      <c r="E46" s="284">
        <v>93.2</v>
      </c>
    </row>
    <row r="47" spans="1:5" ht="14.4" x14ac:dyDescent="0.3">
      <c r="A47" s="280">
        <v>21</v>
      </c>
      <c r="B47" s="281" t="s">
        <v>150</v>
      </c>
      <c r="C47" s="282" t="s">
        <v>201</v>
      </c>
      <c r="D47" s="283">
        <v>465</v>
      </c>
      <c r="E47" s="284">
        <v>93</v>
      </c>
    </row>
    <row r="48" spans="1:5" ht="14.4" x14ac:dyDescent="0.3">
      <c r="A48" s="280">
        <v>21</v>
      </c>
      <c r="B48" s="281" t="s">
        <v>150</v>
      </c>
      <c r="C48" s="282" t="s">
        <v>202</v>
      </c>
      <c r="D48" s="283">
        <v>465</v>
      </c>
      <c r="E48" s="284">
        <v>93</v>
      </c>
    </row>
    <row r="49" spans="1:5" ht="14.4" x14ac:dyDescent="0.3">
      <c r="A49" s="280">
        <v>21</v>
      </c>
      <c r="B49" s="281" t="s">
        <v>150</v>
      </c>
      <c r="C49" s="282" t="s">
        <v>203</v>
      </c>
      <c r="D49" s="283">
        <v>465</v>
      </c>
      <c r="E49" s="284">
        <v>93</v>
      </c>
    </row>
    <row r="50" spans="1:5" ht="14.4" x14ac:dyDescent="0.3">
      <c r="A50" s="280">
        <v>21</v>
      </c>
      <c r="B50" s="281" t="s">
        <v>150</v>
      </c>
      <c r="C50" s="282" t="s">
        <v>204</v>
      </c>
      <c r="D50" s="283">
        <v>465</v>
      </c>
      <c r="E50" s="284">
        <v>93</v>
      </c>
    </row>
    <row r="51" spans="1:5" ht="14.4" x14ac:dyDescent="0.3">
      <c r="A51" s="280">
        <v>22</v>
      </c>
      <c r="B51" s="281" t="s">
        <v>150</v>
      </c>
      <c r="C51" s="282" t="s">
        <v>205</v>
      </c>
      <c r="D51" s="283">
        <v>464</v>
      </c>
      <c r="E51" s="284">
        <v>92.8</v>
      </c>
    </row>
    <row r="52" spans="1:5" ht="14.4" x14ac:dyDescent="0.3">
      <c r="A52" s="280">
        <v>22</v>
      </c>
      <c r="B52" s="281" t="s">
        <v>150</v>
      </c>
      <c r="C52" s="282" t="s">
        <v>206</v>
      </c>
      <c r="D52" s="283">
        <v>464</v>
      </c>
      <c r="E52" s="284">
        <v>92.8</v>
      </c>
    </row>
    <row r="53" spans="1:5" ht="14.4" x14ac:dyDescent="0.3">
      <c r="A53" s="280">
        <v>22</v>
      </c>
      <c r="B53" s="281" t="s">
        <v>150</v>
      </c>
      <c r="C53" s="282" t="s">
        <v>207</v>
      </c>
      <c r="D53" s="283">
        <v>464</v>
      </c>
      <c r="E53" s="284">
        <v>92.8</v>
      </c>
    </row>
    <row r="54" spans="1:5" ht="14.4" x14ac:dyDescent="0.3">
      <c r="A54" s="280">
        <v>23</v>
      </c>
      <c r="B54" s="281" t="s">
        <v>150</v>
      </c>
      <c r="C54" s="282" t="s">
        <v>208</v>
      </c>
      <c r="D54" s="283">
        <v>460</v>
      </c>
      <c r="E54" s="284">
        <v>92</v>
      </c>
    </row>
    <row r="55" spans="1:5" ht="14.4" x14ac:dyDescent="0.3">
      <c r="A55" s="280">
        <v>23</v>
      </c>
      <c r="B55" s="281" t="s">
        <v>150</v>
      </c>
      <c r="C55" s="282" t="s">
        <v>209</v>
      </c>
      <c r="D55" s="283">
        <v>460</v>
      </c>
      <c r="E55" s="284">
        <v>92</v>
      </c>
    </row>
    <row r="56" spans="1:5" ht="14.4" x14ac:dyDescent="0.3">
      <c r="A56" s="280">
        <v>24</v>
      </c>
      <c r="B56" s="281" t="s">
        <v>150</v>
      </c>
      <c r="C56" s="282" t="s">
        <v>210</v>
      </c>
      <c r="D56" s="283">
        <v>458</v>
      </c>
      <c r="E56" s="284">
        <v>91.6</v>
      </c>
    </row>
    <row r="57" spans="1:5" ht="14.4" x14ac:dyDescent="0.3">
      <c r="A57" s="280">
        <v>25</v>
      </c>
      <c r="B57" s="281" t="s">
        <v>150</v>
      </c>
      <c r="C57" s="282" t="s">
        <v>211</v>
      </c>
      <c r="D57" s="283">
        <v>457</v>
      </c>
      <c r="E57" s="284">
        <v>91.4</v>
      </c>
    </row>
    <row r="58" spans="1:5" ht="14.4" x14ac:dyDescent="0.3">
      <c r="A58" s="280">
        <v>26</v>
      </c>
      <c r="B58" s="281" t="s">
        <v>150</v>
      </c>
      <c r="C58" s="282" t="s">
        <v>212</v>
      </c>
      <c r="D58" s="283">
        <v>456</v>
      </c>
      <c r="E58" s="284">
        <v>91.2</v>
      </c>
    </row>
    <row r="59" spans="1:5" ht="14.4" x14ac:dyDescent="0.3">
      <c r="A59" s="280">
        <v>27</v>
      </c>
      <c r="B59" s="281" t="s">
        <v>150</v>
      </c>
      <c r="C59" s="282" t="s">
        <v>213</v>
      </c>
      <c r="D59" s="283">
        <v>455</v>
      </c>
      <c r="E59" s="284">
        <v>91</v>
      </c>
    </row>
    <row r="60" spans="1:5" ht="14.4" x14ac:dyDescent="0.3">
      <c r="A60" s="280">
        <v>28</v>
      </c>
      <c r="B60" s="281" t="s">
        <v>150</v>
      </c>
      <c r="C60" s="282" t="s">
        <v>214</v>
      </c>
      <c r="D60" s="283">
        <v>454</v>
      </c>
      <c r="E60" s="284">
        <v>90.8</v>
      </c>
    </row>
    <row r="61" spans="1:5" ht="14.4" x14ac:dyDescent="0.3">
      <c r="A61" s="280">
        <v>28</v>
      </c>
      <c r="B61" s="281" t="s">
        <v>150</v>
      </c>
      <c r="C61" s="282" t="s">
        <v>215</v>
      </c>
      <c r="D61" s="283">
        <v>454</v>
      </c>
      <c r="E61" s="284">
        <v>90.8</v>
      </c>
    </row>
    <row r="62" spans="1:5" ht="14.4" x14ac:dyDescent="0.3">
      <c r="A62" s="280">
        <v>28</v>
      </c>
      <c r="B62" s="281" t="s">
        <v>150</v>
      </c>
      <c r="C62" s="282" t="s">
        <v>216</v>
      </c>
      <c r="D62" s="283">
        <v>454</v>
      </c>
      <c r="E62" s="284">
        <v>90.8</v>
      </c>
    </row>
    <row r="63" spans="1:5" ht="14.4" x14ac:dyDescent="0.3">
      <c r="A63" s="280">
        <v>29</v>
      </c>
      <c r="B63" s="281" t="s">
        <v>150</v>
      </c>
      <c r="C63" s="282" t="s">
        <v>217</v>
      </c>
      <c r="D63" s="283">
        <v>453</v>
      </c>
      <c r="E63" s="284">
        <v>90.6</v>
      </c>
    </row>
    <row r="64" spans="1:5" ht="14.4" x14ac:dyDescent="0.3">
      <c r="A64" s="280">
        <v>29</v>
      </c>
      <c r="B64" s="281" t="s">
        <v>150</v>
      </c>
      <c r="C64" s="282" t="s">
        <v>218</v>
      </c>
      <c r="D64" s="283">
        <v>453</v>
      </c>
      <c r="E64" s="284">
        <v>90.6</v>
      </c>
    </row>
    <row r="65" spans="1:5" ht="14.4" x14ac:dyDescent="0.3">
      <c r="A65" s="280">
        <v>30</v>
      </c>
      <c r="B65" s="281" t="s">
        <v>150</v>
      </c>
      <c r="C65" s="282" t="s">
        <v>219</v>
      </c>
      <c r="D65" s="283">
        <v>452</v>
      </c>
      <c r="E65" s="284">
        <v>90.4</v>
      </c>
    </row>
    <row r="66" spans="1:5" ht="14.4" x14ac:dyDescent="0.3">
      <c r="A66" s="280">
        <v>31</v>
      </c>
      <c r="B66" s="281" t="s">
        <v>150</v>
      </c>
      <c r="C66" s="282" t="s">
        <v>220</v>
      </c>
      <c r="D66" s="283">
        <v>451</v>
      </c>
      <c r="E66" s="284">
        <v>90.2</v>
      </c>
    </row>
    <row r="67" spans="1:5" ht="14.4" x14ac:dyDescent="0.3">
      <c r="A67" s="280">
        <v>31</v>
      </c>
      <c r="B67" s="281" t="s">
        <v>150</v>
      </c>
      <c r="C67" s="282" t="s">
        <v>221</v>
      </c>
      <c r="D67" s="283">
        <v>451</v>
      </c>
      <c r="E67" s="284">
        <v>90.2</v>
      </c>
    </row>
    <row r="68" spans="1:5" ht="14.4" x14ac:dyDescent="0.3">
      <c r="A68" s="280">
        <v>31</v>
      </c>
      <c r="B68" s="281" t="s">
        <v>150</v>
      </c>
      <c r="C68" s="282" t="s">
        <v>222</v>
      </c>
      <c r="D68" s="283">
        <v>451</v>
      </c>
      <c r="E68" s="284">
        <v>90.2</v>
      </c>
    </row>
    <row r="69" spans="1:5" ht="14.4" x14ac:dyDescent="0.3">
      <c r="A69" s="280">
        <v>32</v>
      </c>
      <c r="B69" s="281" t="s">
        <v>150</v>
      </c>
      <c r="C69" s="282" t="s">
        <v>223</v>
      </c>
      <c r="D69" s="283">
        <v>450</v>
      </c>
      <c r="E69" s="284">
        <v>90</v>
      </c>
    </row>
    <row r="71" spans="1:5" ht="40.049999999999997" customHeight="1" x14ac:dyDescent="0.25">
      <c r="A71" s="286" t="s">
        <v>142</v>
      </c>
      <c r="B71" s="285"/>
      <c r="C71" s="285"/>
      <c r="D71" s="285"/>
      <c r="E71" s="285"/>
    </row>
    <row r="72" spans="1:5" ht="40.049999999999997" customHeight="1" x14ac:dyDescent="0.25">
      <c r="A72" s="288" t="s">
        <v>143</v>
      </c>
      <c r="B72" s="287"/>
      <c r="C72" s="287"/>
      <c r="D72" s="287"/>
      <c r="E72" s="287"/>
    </row>
  </sheetData>
  <sheetProtection algorithmName="SHA-512" hashValue="DLEYOC8Y4rZNq0IPU/PIJJppEYMBtbx1ygSfxCT/9VXSiZeFtO/lnGSdWVVaZshy161Dc5ld5KO1CMd/BjJ7hQ==" saltValue="bNaLlyZhMiMkAbMwPolDxw==" spinCount="100000" sheet="1" objects="1" scenarios="1"/>
  <mergeCells count="9">
    <mergeCell ref="A71:E71"/>
    <mergeCell ref="A72:E72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33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8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5" t="s">
        <v>145</v>
      </c>
      <c r="B2" s="245"/>
      <c r="C2" s="245"/>
      <c r="D2" s="245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47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163</v>
      </c>
      <c r="D9" s="122" t="s">
        <v>7</v>
      </c>
    </row>
    <row r="10" spans="1:15" ht="14.4" x14ac:dyDescent="0.3">
      <c r="A10" s="280">
        <v>2</v>
      </c>
      <c r="B10" s="282" t="s">
        <v>150</v>
      </c>
      <c r="C10" s="289" t="s">
        <v>195</v>
      </c>
      <c r="D10" s="290" t="s">
        <v>7</v>
      </c>
    </row>
    <row r="11" spans="1:15" ht="14.4" x14ac:dyDescent="0.3">
      <c r="A11" s="280">
        <v>3</v>
      </c>
      <c r="B11" s="282" t="s">
        <v>150</v>
      </c>
      <c r="C11" s="289" t="s">
        <v>172</v>
      </c>
      <c r="D11" s="290" t="s">
        <v>7</v>
      </c>
    </row>
    <row r="12" spans="1:15" ht="14.4" x14ac:dyDescent="0.3">
      <c r="A12" s="280">
        <v>4</v>
      </c>
      <c r="B12" s="282" t="s">
        <v>150</v>
      </c>
      <c r="C12" s="289" t="s">
        <v>169</v>
      </c>
      <c r="D12" s="290" t="s">
        <v>7</v>
      </c>
    </row>
    <row r="13" spans="1:15" ht="14.4" x14ac:dyDescent="0.3">
      <c r="A13" s="280">
        <v>5</v>
      </c>
      <c r="B13" s="282" t="s">
        <v>150</v>
      </c>
      <c r="C13" s="289" t="s">
        <v>187</v>
      </c>
      <c r="D13" s="290" t="s">
        <v>7</v>
      </c>
    </row>
    <row r="14" spans="1:15" ht="14.4" x14ac:dyDescent="0.3">
      <c r="A14" s="280">
        <v>6</v>
      </c>
      <c r="B14" s="282" t="s">
        <v>150</v>
      </c>
      <c r="C14" s="289" t="s">
        <v>174</v>
      </c>
      <c r="D14" s="290" t="s">
        <v>7</v>
      </c>
    </row>
    <row r="15" spans="1:15" ht="14.4" x14ac:dyDescent="0.3">
      <c r="A15" s="280">
        <v>7</v>
      </c>
      <c r="B15" s="282" t="s">
        <v>150</v>
      </c>
      <c r="C15" s="289" t="s">
        <v>164</v>
      </c>
      <c r="D15" s="290" t="s">
        <v>7</v>
      </c>
    </row>
    <row r="16" spans="1:15" ht="14.4" x14ac:dyDescent="0.3">
      <c r="A16" s="280">
        <v>8</v>
      </c>
      <c r="B16" s="282" t="s">
        <v>150</v>
      </c>
      <c r="C16" s="289" t="s">
        <v>179</v>
      </c>
      <c r="D16" s="290" t="s">
        <v>7</v>
      </c>
    </row>
    <row r="17" spans="1:4" ht="14.4" x14ac:dyDescent="0.3">
      <c r="A17" s="280">
        <v>9</v>
      </c>
      <c r="B17" s="282" t="s">
        <v>150</v>
      </c>
      <c r="C17" s="289" t="s">
        <v>170</v>
      </c>
      <c r="D17" s="290" t="s">
        <v>7</v>
      </c>
    </row>
    <row r="18" spans="1:4" ht="14.4" x14ac:dyDescent="0.3">
      <c r="A18" s="280">
        <v>10</v>
      </c>
      <c r="B18" s="282" t="s">
        <v>150</v>
      </c>
      <c r="C18" s="289" t="s">
        <v>167</v>
      </c>
      <c r="D18" s="290" t="s">
        <v>7</v>
      </c>
    </row>
    <row r="19" spans="1:4" ht="14.4" x14ac:dyDescent="0.3">
      <c r="A19" s="280">
        <v>11</v>
      </c>
      <c r="B19" s="282" t="s">
        <v>150</v>
      </c>
      <c r="C19" s="289" t="s">
        <v>180</v>
      </c>
      <c r="D19" s="290" t="s">
        <v>7</v>
      </c>
    </row>
    <row r="20" spans="1:4" ht="14.4" x14ac:dyDescent="0.3">
      <c r="A20" s="280">
        <v>12</v>
      </c>
      <c r="B20" s="282" t="s">
        <v>150</v>
      </c>
      <c r="C20" s="289" t="s">
        <v>181</v>
      </c>
      <c r="D20" s="290" t="s">
        <v>7</v>
      </c>
    </row>
    <row r="21" spans="1:4" ht="14.4" x14ac:dyDescent="0.3">
      <c r="A21" s="280">
        <v>13</v>
      </c>
      <c r="B21" s="282" t="s">
        <v>150</v>
      </c>
      <c r="C21" s="289" t="s">
        <v>176</v>
      </c>
      <c r="D21" s="290" t="s">
        <v>7</v>
      </c>
    </row>
    <row r="22" spans="1:4" ht="14.4" x14ac:dyDescent="0.3">
      <c r="A22" s="280">
        <v>14</v>
      </c>
      <c r="B22" s="282" t="s">
        <v>150</v>
      </c>
      <c r="C22" s="289" t="s">
        <v>175</v>
      </c>
      <c r="D22" s="290" t="s">
        <v>7</v>
      </c>
    </row>
    <row r="23" spans="1:4" ht="14.4" x14ac:dyDescent="0.3">
      <c r="A23" s="280">
        <v>15</v>
      </c>
      <c r="B23" s="282" t="s">
        <v>150</v>
      </c>
      <c r="C23" s="289" t="s">
        <v>177</v>
      </c>
      <c r="D23" s="290" t="s">
        <v>7</v>
      </c>
    </row>
    <row r="24" spans="1:4" ht="14.4" x14ac:dyDescent="0.3">
      <c r="A24" s="280">
        <v>16</v>
      </c>
      <c r="B24" s="282" t="s">
        <v>150</v>
      </c>
      <c r="C24" s="289" t="s">
        <v>178</v>
      </c>
      <c r="D24" s="290" t="s">
        <v>7</v>
      </c>
    </row>
    <row r="25" spans="1:4" ht="14.4" x14ac:dyDescent="0.3">
      <c r="A25" s="280">
        <v>17</v>
      </c>
      <c r="B25" s="282" t="s">
        <v>150</v>
      </c>
      <c r="C25" s="289" t="s">
        <v>165</v>
      </c>
      <c r="D25" s="290" t="s">
        <v>7</v>
      </c>
    </row>
    <row r="26" spans="1:4" ht="14.4" x14ac:dyDescent="0.3">
      <c r="A26" s="280">
        <v>18</v>
      </c>
      <c r="B26" s="282" t="s">
        <v>150</v>
      </c>
      <c r="C26" s="289" t="s">
        <v>173</v>
      </c>
      <c r="D26" s="290" t="s">
        <v>7</v>
      </c>
    </row>
    <row r="27" spans="1:4" ht="14.4" x14ac:dyDescent="0.3">
      <c r="A27" s="280">
        <v>19</v>
      </c>
      <c r="B27" s="282" t="s">
        <v>150</v>
      </c>
      <c r="C27" s="289" t="s">
        <v>166</v>
      </c>
      <c r="D27" s="290" t="s">
        <v>7</v>
      </c>
    </row>
    <row r="28" spans="1:4" ht="14.4" x14ac:dyDescent="0.3">
      <c r="A28" s="280">
        <v>20</v>
      </c>
      <c r="B28" s="282" t="s">
        <v>150</v>
      </c>
      <c r="C28" s="289" t="s">
        <v>189</v>
      </c>
      <c r="D28" s="290" t="s">
        <v>7</v>
      </c>
    </row>
    <row r="29" spans="1:4" ht="14.4" x14ac:dyDescent="0.3">
      <c r="A29" s="280">
        <v>21</v>
      </c>
      <c r="B29" s="282" t="s">
        <v>150</v>
      </c>
      <c r="C29" s="289" t="s">
        <v>184</v>
      </c>
      <c r="D29" s="290" t="s">
        <v>7</v>
      </c>
    </row>
    <row r="30" spans="1:4" ht="14.4" x14ac:dyDescent="0.3">
      <c r="A30" s="280">
        <v>22</v>
      </c>
      <c r="B30" s="282" t="s">
        <v>150</v>
      </c>
      <c r="C30" s="289" t="s">
        <v>171</v>
      </c>
      <c r="D30" s="290" t="s">
        <v>7</v>
      </c>
    </row>
    <row r="32" spans="1:4" ht="40.049999999999997" customHeight="1" x14ac:dyDescent="0.25">
      <c r="A32" s="286" t="s">
        <v>142</v>
      </c>
      <c r="B32" s="285"/>
      <c r="C32" s="285"/>
      <c r="D32" s="285"/>
    </row>
    <row r="33" spans="1:4" ht="40.049999999999997" customHeight="1" x14ac:dyDescent="0.25">
      <c r="A33" s="288" t="s">
        <v>143</v>
      </c>
      <c r="B33" s="287"/>
      <c r="C33" s="287"/>
      <c r="D33" s="287"/>
    </row>
  </sheetData>
  <sheetProtection algorithmName="SHA-512" hashValue="uAnKmzIDFVIuDttf8IJCDzaAg4D48MA0YCGfgbOXTT3Atb/02IAd33gbcC6wqGnA8Qge2gHBajXvRwYT/JKL6Q==" saltValue="jRTBwEDYtKVBdHMUPlaMFQ==" spinCount="100000" sheet="1" objects="1" scenarios="1"/>
  <mergeCells count="9">
    <mergeCell ref="A32:D32"/>
    <mergeCell ref="A33:D3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100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26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6"/>
      <c r="C11" s="266"/>
    </row>
    <row r="12" spans="1:14" s="131" customFormat="1" ht="40.049999999999997" customHeight="1" x14ac:dyDescent="0.2">
      <c r="A12" s="292" t="s">
        <v>143</v>
      </c>
      <c r="B12" s="265"/>
      <c r="C12" s="265"/>
    </row>
    <row r="25" spans="1:1" x14ac:dyDescent="0.25">
      <c r="A25" s="132"/>
    </row>
  </sheetData>
  <sheetProtection algorithmName="SHA-512" hashValue="Sg+82aNcnxC6Ou0EFUL3PfSAtqKRIYD1ZJUNDsCGAvQVJSTokdpcEdNXjdT8cU6LQ2N8KycdROCGSMY8VLRQVQ==" saltValue="g5EZjYkPmjRg7hH33A6bIQ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94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224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225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nZwkm09x1zgNJXhSu7hMoSg4Uh4o5D4BDy/vbTNP4MyRBZ9ESYGpTwguVFjpAnzf/WfW70piYhlTKjAVWY7Ikw==" saltValue="EHZ0oD5TSBKxPqA5f5hmQ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2022-07-22T13:27:36Z</dcterms:modified>
</cp:coreProperties>
</file>